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61" activeTab="0"/>
  </bookViews>
  <sheets>
    <sheet name="Gesamt" sheetId="1" r:id="rId1"/>
    <sheet name="Ski" sheetId="2" r:id="rId2"/>
    <sheet name="Volleyb." sheetId="3" r:id="rId3"/>
    <sheet name="Lauf" sheetId="4" r:id="rId4"/>
    <sheet name="Fußball" sheetId="5" r:id="rId5"/>
    <sheet name="Schwimmen" sheetId="6" r:id="rId6"/>
    <sheet name="TT" sheetId="7" r:id="rId7"/>
    <sheet name="Rad" sheetId="8" r:id="rId8"/>
    <sheet name="Badminton" sheetId="9" r:id="rId9"/>
    <sheet name="Schießen" sheetId="10" r:id="rId10"/>
    <sheet name="Kegeln" sheetId="11" r:id="rId11"/>
  </sheets>
  <definedNames>
    <definedName name="_xlnm.Print_Area" localSheetId="4">'Fußball'!$A$11:$J$26</definedName>
    <definedName name="_xlnm.Print_Area" localSheetId="5">'Schwimmen'!$A$17:$J$82</definedName>
  </definedNames>
  <calcPr fullCalcOnLoad="1"/>
</workbook>
</file>

<file path=xl/sharedStrings.xml><?xml version="1.0" encoding="utf-8"?>
<sst xmlns="http://schemas.openxmlformats.org/spreadsheetml/2006/main" count="593" uniqueCount="235">
  <si>
    <t xml:space="preserve">GESAMTWERTUNG </t>
  </si>
  <si>
    <t>Nr.</t>
  </si>
  <si>
    <t>Verein</t>
  </si>
  <si>
    <t>Ski</t>
  </si>
  <si>
    <t>VollBa</t>
  </si>
  <si>
    <t>Lauf</t>
  </si>
  <si>
    <t>FuBa</t>
  </si>
  <si>
    <t>Schw</t>
  </si>
  <si>
    <t>TT</t>
  </si>
  <si>
    <t>Rad</t>
  </si>
  <si>
    <t>Badm</t>
  </si>
  <si>
    <t>Schie</t>
  </si>
  <si>
    <t>Kegeln</t>
  </si>
  <si>
    <t>Summe</t>
  </si>
  <si>
    <t>Platz</t>
  </si>
  <si>
    <t>Vereinswertung</t>
  </si>
  <si>
    <t>Firmenwertung</t>
  </si>
  <si>
    <t>1.</t>
  </si>
  <si>
    <t>KSM Castings</t>
  </si>
  <si>
    <t>2.</t>
  </si>
  <si>
    <t>Schneider GmbH</t>
  </si>
  <si>
    <t>3.</t>
  </si>
  <si>
    <t>KoBA</t>
  </si>
  <si>
    <t>4.</t>
  </si>
  <si>
    <t xml:space="preserve">Harzsparkasse </t>
  </si>
  <si>
    <t>5.</t>
  </si>
  <si>
    <t>PSFU Wernigerode</t>
  </si>
  <si>
    <t>6.</t>
  </si>
  <si>
    <t>AH Wernigerode</t>
  </si>
  <si>
    <t>7.</t>
  </si>
  <si>
    <t>Pumpspeicherwerk</t>
  </si>
  <si>
    <t>8.</t>
  </si>
  <si>
    <t>KSB Harz</t>
  </si>
  <si>
    <t>9.</t>
  </si>
  <si>
    <t>FSG Quedlinburg</t>
  </si>
  <si>
    <t>10.</t>
  </si>
  <si>
    <t>TC Harz</t>
  </si>
  <si>
    <t>11.</t>
  </si>
  <si>
    <t>SG Stahl Blankenburg/Baskettball</t>
  </si>
  <si>
    <t>12.</t>
  </si>
  <si>
    <t>DLRG Wernigerode</t>
  </si>
  <si>
    <t>13.</t>
  </si>
  <si>
    <t>Bündnis 02 Wernigerode</t>
  </si>
  <si>
    <t>14.</t>
  </si>
  <si>
    <t>Freiwillige Feuerwehr Thale</t>
  </si>
  <si>
    <t>Platz, virtuell</t>
  </si>
  <si>
    <t>Platzpunkte</t>
  </si>
  <si>
    <t>Bonuspunkte</t>
  </si>
  <si>
    <t>Strafpunkte</t>
  </si>
  <si>
    <t>Gesamt</t>
  </si>
  <si>
    <t>Ergebnisse Harzer TeamChallenge - Skilanglauf</t>
  </si>
  <si>
    <t>VEREIN</t>
  </si>
  <si>
    <t>Start-Nr.:</t>
  </si>
  <si>
    <t>Name</t>
  </si>
  <si>
    <t>Vorname</t>
  </si>
  <si>
    <t>laufende Zeit</t>
  </si>
  <si>
    <t>Einzelzeit</t>
  </si>
  <si>
    <t>x</t>
  </si>
  <si>
    <t>Harzsparkasse</t>
  </si>
  <si>
    <t>Gesamtpunkte</t>
  </si>
  <si>
    <t>SPIELERGEBNISSE VOLLEYBALL 31. März 2012</t>
  </si>
  <si>
    <t>PLATZ</t>
  </si>
  <si>
    <t>Punkte</t>
  </si>
  <si>
    <t>Nummer</t>
  </si>
  <si>
    <t>Staffel A</t>
  </si>
  <si>
    <t>Mannschaft</t>
  </si>
  <si>
    <t>Spiele</t>
  </si>
  <si>
    <t>X</t>
  </si>
  <si>
    <t>SPIELERGEBNISSE VOLLEYBALL 12. März 2011</t>
  </si>
  <si>
    <t>Staffel B</t>
  </si>
  <si>
    <t>Zeiten Crosslauf</t>
  </si>
  <si>
    <t>Team</t>
  </si>
  <si>
    <t>Zeit laufend</t>
  </si>
  <si>
    <t>weiblich</t>
  </si>
  <si>
    <t>Fremdstarter</t>
  </si>
  <si>
    <t xml:space="preserve">4 x 200m Freistilschwimmen </t>
  </si>
  <si>
    <t>Starter</t>
  </si>
  <si>
    <t>Zeit</t>
  </si>
  <si>
    <t>Gesamtzeit</t>
  </si>
  <si>
    <t>FFW Thale</t>
  </si>
  <si>
    <t>Crossgolf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</si>
  <si>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</si>
  <si>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</si>
  <si>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</si>
  <si>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</si>
  <si>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</si>
  <si>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</si>
  <si>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</si>
  <si>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</si>
  <si>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Mannschaften</t>
  </si>
  <si>
    <t>Pkt.</t>
  </si>
  <si>
    <t>Bälle</t>
  </si>
  <si>
    <t>Schießen Kleinkaliber, 50 m, 2x5 Schuss, stehende Scheibe, die bessere 5er Serie wird gewertet</t>
  </si>
  <si>
    <t>Ringe</t>
  </si>
  <si>
    <t>Kegeln, 4 X 10 Wurf in die Vollen</t>
  </si>
  <si>
    <t>Kegel</t>
  </si>
  <si>
    <t>PSFU</t>
  </si>
  <si>
    <t>Bündnis 02</t>
  </si>
  <si>
    <t xml:space="preserve">Pumpspeicherkraftwerk </t>
  </si>
  <si>
    <t>Ziem</t>
  </si>
  <si>
    <t>Randolph</t>
  </si>
  <si>
    <t>Schelenz</t>
  </si>
  <si>
    <t>Iljana</t>
  </si>
  <si>
    <t>Welzel</t>
  </si>
  <si>
    <t>Oliver</t>
  </si>
  <si>
    <t>Eggert</t>
  </si>
  <si>
    <t>Alf</t>
  </si>
  <si>
    <t>Kohlrausch</t>
  </si>
  <si>
    <t>Thomas</t>
  </si>
  <si>
    <t>Juna</t>
  </si>
  <si>
    <t>Juliane</t>
  </si>
  <si>
    <t>Braeme</t>
  </si>
  <si>
    <t>Lars</t>
  </si>
  <si>
    <t>Brüning</t>
  </si>
  <si>
    <t>Dana</t>
  </si>
  <si>
    <t>Trautmann</t>
  </si>
  <si>
    <t>Grit</t>
  </si>
  <si>
    <t>Augustin</t>
  </si>
  <si>
    <t>Jörg</t>
  </si>
  <si>
    <t>Neumann</t>
  </si>
  <si>
    <t>Jens</t>
  </si>
  <si>
    <t>Bergmann</t>
  </si>
  <si>
    <t>Kerstin</t>
  </si>
  <si>
    <t>Rienäcker</t>
  </si>
  <si>
    <t>Andreas</t>
  </si>
  <si>
    <t>Sievers</t>
  </si>
  <si>
    <t>Torsten</t>
  </si>
  <si>
    <t>Cabak</t>
  </si>
  <si>
    <t>Gido</t>
  </si>
  <si>
    <t>Schubert</t>
  </si>
  <si>
    <t>Stefan</t>
  </si>
  <si>
    <t>Conrad</t>
  </si>
  <si>
    <t>Sölter</t>
  </si>
  <si>
    <t>Markus</t>
  </si>
  <si>
    <t>Paetzmann</t>
  </si>
  <si>
    <t>Heinrich</t>
  </si>
  <si>
    <t>Jäger</t>
  </si>
  <si>
    <t>Ulf</t>
  </si>
  <si>
    <t>Imkamp</t>
  </si>
  <si>
    <t>Sylvia</t>
  </si>
  <si>
    <t>Harnisch</t>
  </si>
  <si>
    <t>Dirk</t>
  </si>
  <si>
    <t>Trute</t>
  </si>
  <si>
    <t>Gerald</t>
  </si>
  <si>
    <t>Joithe</t>
  </si>
  <si>
    <t>Sebastian</t>
  </si>
  <si>
    <t>Mann</t>
  </si>
  <si>
    <t>Christopher</t>
  </si>
  <si>
    <t>Peters</t>
  </si>
  <si>
    <t>Frank</t>
  </si>
  <si>
    <t>Landwehrs</t>
  </si>
  <si>
    <t>Wille</t>
  </si>
  <si>
    <t>Kuthe</t>
  </si>
  <si>
    <t>Nicole</t>
  </si>
  <si>
    <t>Lüders</t>
  </si>
  <si>
    <t>Enrico</t>
  </si>
  <si>
    <t>Ruß</t>
  </si>
  <si>
    <t>Martin</t>
  </si>
  <si>
    <t>Susann</t>
  </si>
  <si>
    <t>Beer</t>
  </si>
  <si>
    <t>Michael</t>
  </si>
  <si>
    <t>Christian</t>
  </si>
  <si>
    <t>Paul</t>
  </si>
  <si>
    <t>Maik</t>
  </si>
  <si>
    <t>Schulz</t>
  </si>
  <si>
    <t>Regina</t>
  </si>
  <si>
    <t>Einecke</t>
  </si>
  <si>
    <t>Ines</t>
  </si>
  <si>
    <t>Guske</t>
  </si>
  <si>
    <t>Lutz</t>
  </si>
  <si>
    <t>schnellste vereinseigene Starterin</t>
  </si>
  <si>
    <t>schnellster vereinseigener Starter</t>
  </si>
  <si>
    <t>Korzonnek</t>
  </si>
  <si>
    <t>Zwischenstand / Endstand</t>
  </si>
  <si>
    <t>reine Sportwertung ohne Bonus- und Strafpunkte</t>
  </si>
  <si>
    <t>SG Stahl Blankenburg/Basketball</t>
  </si>
  <si>
    <t>Ergebnisse Volleyballturnier</t>
  </si>
  <si>
    <t>Platzpkte</t>
  </si>
  <si>
    <t>Bonuspkte</t>
  </si>
  <si>
    <t>Strafpkte</t>
  </si>
  <si>
    <t>FSG QLB</t>
  </si>
  <si>
    <t>Freiw. Feuerwehr Thale</t>
  </si>
  <si>
    <t>Tauchclub Harz</t>
  </si>
  <si>
    <t>(für Frauen)</t>
  </si>
  <si>
    <t>(für Fremdstarter)</t>
  </si>
  <si>
    <t>Stahl Blankenburg</t>
  </si>
  <si>
    <t>Rose, Fred</t>
  </si>
  <si>
    <t>Bodemann, Ralf</t>
  </si>
  <si>
    <t>Rpresche, Mario</t>
  </si>
  <si>
    <t>Sievers, Torsten</t>
  </si>
  <si>
    <t>Weidemann, Undine</t>
  </si>
  <si>
    <t>Glasmacher, Rene</t>
  </si>
  <si>
    <t>Jäger, Ulf</t>
  </si>
  <si>
    <t>Harnisch, Dirk</t>
  </si>
  <si>
    <t>Kürten, Tobias</t>
  </si>
  <si>
    <t>Jalexius-Dixm, Marcel</t>
  </si>
  <si>
    <t>Stechhahn, Jens</t>
  </si>
  <si>
    <t>Richter, Andreas</t>
  </si>
  <si>
    <t>Riche, Mike</t>
  </si>
  <si>
    <t>Tschenisch, Sebastian</t>
  </si>
  <si>
    <t>Hauch, Michael</t>
  </si>
  <si>
    <t>Fischer, Jörg</t>
  </si>
  <si>
    <t>Becker, Nicole</t>
  </si>
  <si>
    <t>Koch, Mario</t>
  </si>
  <si>
    <t>Schröder, Philipp</t>
  </si>
  <si>
    <t>Nierlein, Kerstin</t>
  </si>
  <si>
    <t>Korzonnek, Christian</t>
  </si>
  <si>
    <t>Wiesener, Thomas</t>
  </si>
  <si>
    <t>Herzog, Thomas</t>
  </si>
  <si>
    <t>Hinke, Conny</t>
  </si>
  <si>
    <t>Karle, Günther</t>
  </si>
  <si>
    <t>Appelt, Nils</t>
  </si>
  <si>
    <t>Wick, Jacqueline</t>
  </si>
  <si>
    <t>Straub, Sven</t>
  </si>
  <si>
    <t>Salveter, Niels</t>
  </si>
  <si>
    <t>Müller, Frank</t>
  </si>
  <si>
    <t>Tödter, Stefan</t>
  </si>
  <si>
    <t>Michelmann, Dirk</t>
  </si>
  <si>
    <t>Wambsgauß, Franziska</t>
  </si>
  <si>
    <t>Brehmer, Steffen</t>
  </si>
  <si>
    <t>KSM Castings (00:17:02)</t>
  </si>
  <si>
    <t>Schneider GmbH (00:18:42)</t>
  </si>
  <si>
    <t>KoBA (00:15:51)</t>
  </si>
  <si>
    <t>PSFU Wernigerode (00:17:15)</t>
  </si>
  <si>
    <t>AH Wernigerode (00:16:31)</t>
  </si>
  <si>
    <t>Pumpspeicherwerk (00:21:23)</t>
  </si>
  <si>
    <t>FSG Quedlinburg (00:15:22)</t>
  </si>
  <si>
    <t>TC Harz (00:14:26)</t>
  </si>
  <si>
    <t>Bündnis 02 Wernigerode (00:19:15)</t>
  </si>
  <si>
    <t>Brendel, Petra</t>
  </si>
  <si>
    <t>PFSU WR</t>
  </si>
  <si>
    <t>Diff.</t>
  </si>
  <si>
    <t>Endstand Harzchallenge 2012 / Sportart Tischtennis / Turnhalle Feldstraße Wernigerode / 12.05.2012 / Leitung: KSB Harz / Durchführer Harzer Sportverein/ Bernhard Klinge</t>
  </si>
  <si>
    <t>erstrangig</t>
  </si>
  <si>
    <t>zweitrangig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</si>
</sst>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[h]:mm"/>
    <numFmt numFmtId="166" formatCode="h:mm;@"/>
    <numFmt numFmtId="167" formatCode="0.0"/>
    <numFmt numFmtId="168" formatCode="0.00_ ;[Red]\-0.00\ "/>
    <numFmt numFmtId="169" formatCode="0_ ;[Red]\-0\ "/>
  </numFmts>
  <fonts count="77">
    <font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46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9"/>
      <name val="Arial"/>
      <family val="2"/>
    </font>
    <font>
      <b/>
      <u val="single"/>
      <sz val="16"/>
      <color indexed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46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1"/>
      <color indexed="48"/>
      <name val="Arial"/>
      <family val="2"/>
    </font>
    <font>
      <b/>
      <sz val="11"/>
      <color indexed="46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i/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MS Sans Serif"/>
      <family val="2"/>
    </font>
    <font>
      <sz val="10"/>
      <color indexed="48"/>
      <name val="Arial"/>
      <family val="2"/>
    </font>
    <font>
      <b/>
      <i/>
      <u val="single"/>
      <sz val="12"/>
      <name val="Arial"/>
      <family val="2"/>
    </font>
    <font>
      <b/>
      <sz val="10"/>
      <color indexed="13"/>
      <name val="Arial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Arial Black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36"/>
      <name val="Arial"/>
      <family val="2"/>
    </font>
    <font>
      <b/>
      <sz val="12"/>
      <color indexed="1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8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8"/>
      </right>
      <top style="medium">
        <color indexed="9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9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9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medium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0" borderId="2" applyNumberFormat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23" borderId="9" applyNumberFormat="0" applyAlignment="0" applyProtection="0"/>
  </cellStyleXfs>
  <cellXfs count="8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21" fontId="7" fillId="0" borderId="19" xfId="0" applyNumberFormat="1" applyFont="1" applyBorder="1" applyAlignment="1">
      <alignment/>
    </xf>
    <xf numFmtId="21" fontId="6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3" fillId="24" borderId="3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5" borderId="33" xfId="0" applyFont="1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6" borderId="35" xfId="0" applyFont="1" applyFill="1" applyBorder="1" applyAlignment="1">
      <alignment vertical="center"/>
    </xf>
    <xf numFmtId="49" fontId="0" fillId="26" borderId="36" xfId="0" applyNumberFormat="1" applyFont="1" applyFill="1" applyBorder="1" applyAlignment="1">
      <alignment horizontal="center" vertical="center"/>
    </xf>
    <xf numFmtId="49" fontId="0" fillId="26" borderId="37" xfId="0" applyNumberFormat="1" applyFont="1" applyFill="1" applyBorder="1" applyAlignment="1">
      <alignment horizontal="center" vertical="center"/>
    </xf>
    <xf numFmtId="49" fontId="0" fillId="26" borderId="35" xfId="0" applyNumberFormat="1" applyFont="1" applyFill="1" applyBorder="1" applyAlignment="1">
      <alignment horizontal="center" vertical="center"/>
    </xf>
    <xf numFmtId="49" fontId="0" fillId="26" borderId="34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27" borderId="38" xfId="0" applyFont="1" applyFill="1" applyBorder="1" applyAlignment="1">
      <alignment vertical="center"/>
    </xf>
    <xf numFmtId="49" fontId="0" fillId="28" borderId="3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25" borderId="34" xfId="0" applyFont="1" applyFill="1" applyBorder="1" applyAlignment="1">
      <alignment horizontal="right" vertical="center"/>
    </xf>
    <xf numFmtId="49" fontId="0" fillId="25" borderId="3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0" fillId="28" borderId="3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28" borderId="34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1" fontId="28" fillId="0" borderId="18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26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3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4" fillId="0" borderId="41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6" fillId="0" borderId="41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" fontId="28" fillId="0" borderId="42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165" fontId="21" fillId="0" borderId="34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65" fontId="21" fillId="29" borderId="34" xfId="0" applyNumberFormat="1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166" fontId="3" fillId="0" borderId="34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49" fontId="0" fillId="0" borderId="34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164" fontId="21" fillId="0" borderId="12" xfId="0" applyNumberFormat="1" applyFont="1" applyBorder="1" applyAlignment="1">
      <alignment/>
    </xf>
    <xf numFmtId="0" fontId="19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" fillId="0" borderId="44" xfId="0" applyFont="1" applyFill="1" applyBorder="1" applyAlignment="1">
      <alignment/>
    </xf>
    <xf numFmtId="166" fontId="3" fillId="0" borderId="44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44" xfId="0" applyNumberFormat="1" applyFill="1" applyBorder="1" applyAlignment="1">
      <alignment horizontal="center"/>
    </xf>
    <xf numFmtId="49" fontId="0" fillId="0" borderId="44" xfId="0" applyNumberForma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166" fontId="3" fillId="0" borderId="46" xfId="0" applyNumberFormat="1" applyFont="1" applyFill="1" applyBorder="1" applyAlignment="1">
      <alignment horizontal="center"/>
    </xf>
    <xf numFmtId="0" fontId="0" fillId="0" borderId="46" xfId="0" applyFill="1" applyBorder="1" applyAlignment="1">
      <alignment/>
    </xf>
    <xf numFmtId="49" fontId="0" fillId="0" borderId="46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49" fontId="5" fillId="0" borderId="45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38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horizontal="center"/>
    </xf>
    <xf numFmtId="0" fontId="39" fillId="0" borderId="34" xfId="0" applyFont="1" applyFill="1" applyBorder="1" applyAlignment="1">
      <alignment/>
    </xf>
    <xf numFmtId="0" fontId="39" fillId="0" borderId="34" xfId="0" applyNumberFormat="1" applyFont="1" applyFill="1" applyBorder="1" applyAlignment="1">
      <alignment horizontal="center"/>
    </xf>
    <xf numFmtId="49" fontId="40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41" fillId="0" borderId="34" xfId="0" applyFont="1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20" fontId="3" fillId="0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34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 horizontal="left"/>
    </xf>
    <xf numFmtId="0" fontId="6" fillId="0" borderId="47" xfId="0" applyFont="1" applyBorder="1" applyAlignment="1">
      <alignment horizontal="center" vertical="center"/>
    </xf>
    <xf numFmtId="47" fontId="7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right" vertical="center"/>
    </xf>
    <xf numFmtId="47" fontId="11" fillId="0" borderId="22" xfId="0" applyNumberFormat="1" applyFont="1" applyFill="1" applyBorder="1" applyAlignment="1">
      <alignment horizontal="center" vertical="center"/>
    </xf>
    <xf numFmtId="47" fontId="7" fillId="0" borderId="22" xfId="0" applyNumberFormat="1" applyFont="1" applyFill="1" applyBorder="1" applyAlignment="1">
      <alignment horizontal="center" vertical="center"/>
    </xf>
    <xf numFmtId="47" fontId="6" fillId="0" borderId="21" xfId="0" applyNumberFormat="1" applyFont="1" applyFill="1" applyBorder="1" applyAlignment="1">
      <alignment horizontal="center" vertical="center"/>
    </xf>
    <xf numFmtId="47" fontId="2" fillId="0" borderId="2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6" fillId="0" borderId="0" xfId="0" applyFont="1" applyFill="1" applyAlignment="1">
      <alignment/>
    </xf>
    <xf numFmtId="47" fontId="0" fillId="0" borderId="0" xfId="0" applyNumberFormat="1" applyFill="1" applyAlignment="1">
      <alignment/>
    </xf>
    <xf numFmtId="4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7" fontId="30" fillId="0" borderId="0" xfId="0" applyNumberFormat="1" applyFont="1" applyFill="1" applyAlignment="1">
      <alignment/>
    </xf>
    <xf numFmtId="4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47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0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1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41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7" fillId="0" borderId="49" xfId="0" applyNumberFormat="1" applyFont="1" applyBorder="1" applyAlignment="1">
      <alignment/>
    </xf>
    <xf numFmtId="0" fontId="0" fillId="0" borderId="49" xfId="0" applyNumberFormat="1" applyFont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7" fillId="0" borderId="52" xfId="0" applyFont="1" applyBorder="1" applyAlignment="1">
      <alignment horizontal="left" vertical="center"/>
    </xf>
    <xf numFmtId="0" fontId="7" fillId="0" borderId="52" xfId="0" applyNumberFormat="1" applyFont="1" applyBorder="1" applyAlignment="1">
      <alignment horizontal="left" vertical="center"/>
    </xf>
    <xf numFmtId="0" fontId="0" fillId="0" borderId="52" xfId="0" applyNumberFormat="1" applyFont="1" applyBorder="1" applyAlignment="1">
      <alignment horizontal="left" vertical="center" wrapText="1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53" xfId="0" applyNumberFormat="1" applyFont="1" applyBorder="1" applyAlignment="1">
      <alignment horizontal="left" vertical="center"/>
    </xf>
    <xf numFmtId="0" fontId="7" fillId="0" borderId="51" xfId="0" applyNumberFormat="1" applyFont="1" applyBorder="1" applyAlignment="1">
      <alignment horizontal="right"/>
    </xf>
    <xf numFmtId="0" fontId="7" fillId="0" borderId="52" xfId="0" applyNumberFormat="1" applyFont="1" applyBorder="1" applyAlignment="1">
      <alignment horizontal="right"/>
    </xf>
    <xf numFmtId="0" fontId="21" fillId="0" borderId="5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29" borderId="0" xfId="0" applyFont="1" applyFill="1" applyAlignment="1">
      <alignment/>
    </xf>
    <xf numFmtId="0" fontId="0" fillId="0" borderId="52" xfId="0" applyNumberFormat="1" applyFont="1" applyFill="1" applyBorder="1" applyAlignment="1">
      <alignment horizontal="left" vertical="center" wrapText="1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6" fillId="0" borderId="55" xfId="0" applyNumberFormat="1" applyFont="1" applyBorder="1" applyAlignment="1">
      <alignment/>
    </xf>
    <xf numFmtId="0" fontId="0" fillId="0" borderId="55" xfId="0" applyNumberFormat="1" applyFont="1" applyFill="1" applyBorder="1" applyAlignment="1">
      <alignment horizontal="left" vertical="center"/>
    </xf>
    <xf numFmtId="0" fontId="4" fillId="0" borderId="56" xfId="0" applyNumberFormat="1" applyFont="1" applyFill="1" applyBorder="1" applyAlignment="1">
      <alignment horizontal="right" vertical="center"/>
    </xf>
    <xf numFmtId="0" fontId="0" fillId="0" borderId="49" xfId="0" applyNumberFormat="1" applyFont="1" applyFill="1" applyBorder="1" applyAlignment="1">
      <alignment horizontal="left" vertical="center" wrapText="1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8" xfId="0" applyNumberFormat="1" applyFont="1" applyBorder="1" applyAlignment="1">
      <alignment/>
    </xf>
    <xf numFmtId="0" fontId="0" fillId="0" borderId="58" xfId="0" applyNumberFormat="1" applyFont="1" applyFill="1" applyBorder="1" applyAlignment="1">
      <alignment horizontal="left" vertical="center" wrapText="1"/>
    </xf>
    <xf numFmtId="0" fontId="0" fillId="0" borderId="58" xfId="0" applyNumberFormat="1" applyFont="1" applyFill="1" applyBorder="1" applyAlignment="1">
      <alignment horizontal="left" vertical="center"/>
    </xf>
    <xf numFmtId="0" fontId="4" fillId="0" borderId="59" xfId="0" applyNumberFormat="1" applyFont="1" applyFill="1" applyBorder="1" applyAlignment="1">
      <alignment horizontal="right" vertical="center"/>
    </xf>
    <xf numFmtId="0" fontId="7" fillId="0" borderId="52" xfId="0" applyNumberFormat="1" applyFont="1" applyBorder="1" applyAlignment="1">
      <alignment/>
    </xf>
    <xf numFmtId="0" fontId="20" fillId="0" borderId="52" xfId="0" applyFont="1" applyFill="1" applyBorder="1" applyAlignment="1">
      <alignment horizontal="left" vertical="center"/>
    </xf>
    <xf numFmtId="0" fontId="21" fillId="0" borderId="53" xfId="0" applyNumberFormat="1" applyFont="1" applyFill="1" applyBorder="1" applyAlignment="1">
      <alignment horizontal="left" vertic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61" xfId="0" applyNumberFormat="1" applyFont="1" applyBorder="1" applyAlignment="1">
      <alignment/>
    </xf>
    <xf numFmtId="0" fontId="20" fillId="0" borderId="61" xfId="0" applyFont="1" applyFill="1" applyBorder="1" applyAlignment="1">
      <alignment horizontal="left" vertical="center"/>
    </xf>
    <xf numFmtId="0" fontId="20" fillId="0" borderId="62" xfId="0" applyNumberFormat="1" applyFont="1" applyFill="1" applyBorder="1" applyAlignment="1">
      <alignment horizontal="left" vertical="center"/>
    </xf>
    <xf numFmtId="0" fontId="7" fillId="0" borderId="63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0" fontId="7" fillId="0" borderId="64" xfId="0" applyFont="1" applyBorder="1" applyAlignment="1">
      <alignment horizontal="left" vertical="center"/>
    </xf>
    <xf numFmtId="0" fontId="7" fillId="0" borderId="64" xfId="0" applyNumberFormat="1" applyFont="1" applyBorder="1" applyAlignment="1">
      <alignment horizontal="left" vertical="center"/>
    </xf>
    <xf numFmtId="0" fontId="0" fillId="0" borderId="64" xfId="0" applyNumberFormat="1" applyFont="1" applyFill="1" applyBorder="1" applyAlignment="1">
      <alignment horizontal="left" vertical="center"/>
    </xf>
    <xf numFmtId="0" fontId="0" fillId="0" borderId="65" xfId="0" applyNumberFormat="1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19" fillId="0" borderId="5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/>
    </xf>
    <xf numFmtId="0" fontId="47" fillId="0" borderId="4" xfId="0" applyFont="1" applyFill="1" applyBorder="1" applyAlignment="1">
      <alignment/>
    </xf>
    <xf numFmtId="0" fontId="47" fillId="29" borderId="67" xfId="0" applyFont="1" applyFill="1" applyBorder="1" applyAlignment="1">
      <alignment/>
    </xf>
    <xf numFmtId="0" fontId="47" fillId="29" borderId="4" xfId="0" applyFont="1" applyFill="1" applyBorder="1" applyAlignment="1">
      <alignment/>
    </xf>
    <xf numFmtId="0" fontId="0" fillId="0" borderId="61" xfId="0" applyNumberFormat="1" applyFont="1" applyFill="1" applyBorder="1" applyAlignment="1">
      <alignment horizontal="left" vertical="center"/>
    </xf>
    <xf numFmtId="0" fontId="0" fillId="0" borderId="6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30" borderId="67" xfId="0" applyFill="1" applyBorder="1" applyAlignment="1">
      <alignment/>
    </xf>
    <xf numFmtId="0" fontId="0" fillId="30" borderId="4" xfId="0" applyFill="1" applyBorder="1" applyAlignment="1">
      <alignment/>
    </xf>
    <xf numFmtId="0" fontId="0" fillId="30" borderId="68" xfId="0" applyFill="1" applyBorder="1" applyAlignment="1">
      <alignment horizontal="left" vertical="center"/>
    </xf>
    <xf numFmtId="0" fontId="0" fillId="30" borderId="69" xfId="0" applyFill="1" applyBorder="1" applyAlignment="1">
      <alignment/>
    </xf>
    <xf numFmtId="0" fontId="0" fillId="30" borderId="67" xfId="0" applyFill="1" applyBorder="1" applyAlignment="1">
      <alignment horizontal="left" vertical="center"/>
    </xf>
    <xf numFmtId="0" fontId="3" fillId="30" borderId="67" xfId="0" applyFont="1" applyFill="1" applyBorder="1" applyAlignment="1">
      <alignment horizontal="left" vertical="center"/>
    </xf>
    <xf numFmtId="0" fontId="3" fillId="30" borderId="4" xfId="0" applyFont="1" applyFill="1" applyBorder="1" applyAlignment="1">
      <alignment/>
    </xf>
    <xf numFmtId="0" fontId="6" fillId="0" borderId="49" xfId="0" applyNumberFormat="1" applyFont="1" applyBorder="1" applyAlignment="1">
      <alignment/>
    </xf>
    <xf numFmtId="0" fontId="0" fillId="0" borderId="52" xfId="0" applyFont="1" applyFill="1" applyBorder="1" applyAlignment="1">
      <alignment horizontal="left" vertical="center"/>
    </xf>
    <xf numFmtId="0" fontId="0" fillId="30" borderId="67" xfId="0" applyFill="1" applyBorder="1" applyAlignment="1">
      <alignment/>
    </xf>
    <xf numFmtId="0" fontId="0" fillId="0" borderId="58" xfId="0" applyFill="1" applyBorder="1" applyAlignment="1">
      <alignment/>
    </xf>
    <xf numFmtId="0" fontId="3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right" vertical="center"/>
    </xf>
    <xf numFmtId="0" fontId="0" fillId="0" borderId="49" xfId="0" applyFill="1" applyBorder="1" applyAlignment="1">
      <alignment/>
    </xf>
    <xf numFmtId="0" fontId="3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3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/>
    </xf>
    <xf numFmtId="0" fontId="6" fillId="0" borderId="63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64" xfId="0" applyNumberFormat="1" applyFont="1" applyBorder="1" applyAlignment="1">
      <alignment/>
    </xf>
    <xf numFmtId="0" fontId="6" fillId="0" borderId="71" xfId="0" applyNumberFormat="1" applyFont="1" applyBorder="1" applyAlignment="1">
      <alignment/>
    </xf>
    <xf numFmtId="0" fontId="0" fillId="0" borderId="69" xfId="0" applyFill="1" applyBorder="1" applyAlignment="1">
      <alignment/>
    </xf>
    <xf numFmtId="0" fontId="3" fillId="0" borderId="69" xfId="0" applyFont="1" applyFill="1" applyBorder="1" applyAlignment="1">
      <alignment/>
    </xf>
    <xf numFmtId="0" fontId="0" fillId="30" borderId="4" xfId="0" applyFill="1" applyBorder="1" applyAlignment="1">
      <alignment/>
    </xf>
    <xf numFmtId="0" fontId="7" fillId="0" borderId="72" xfId="0" applyFont="1" applyBorder="1" applyAlignment="1">
      <alignment horizontal="right"/>
    </xf>
    <xf numFmtId="0" fontId="7" fillId="0" borderId="73" xfId="0" applyNumberFormat="1" applyFont="1" applyBorder="1" applyAlignment="1">
      <alignment/>
    </xf>
    <xf numFmtId="0" fontId="7" fillId="0" borderId="74" xfId="0" applyFont="1" applyBorder="1" applyAlignment="1">
      <alignment/>
    </xf>
    <xf numFmtId="0" fontId="6" fillId="0" borderId="75" xfId="0" applyNumberFormat="1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7" fillId="0" borderId="72" xfId="0" applyFont="1" applyBorder="1" applyAlignment="1">
      <alignment/>
    </xf>
    <xf numFmtId="0" fontId="0" fillId="0" borderId="27" xfId="0" applyBorder="1" applyAlignment="1">
      <alignment/>
    </xf>
    <xf numFmtId="0" fontId="48" fillId="29" borderId="78" xfId="0" applyFont="1" applyFill="1" applyBorder="1" applyAlignment="1">
      <alignment horizontal="center"/>
    </xf>
    <xf numFmtId="0" fontId="48" fillId="31" borderId="79" xfId="0" applyFont="1" applyFill="1" applyBorder="1" applyAlignment="1">
      <alignment horizontal="center"/>
    </xf>
    <xf numFmtId="0" fontId="48" fillId="29" borderId="80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32" borderId="14" xfId="0" applyFont="1" applyFill="1" applyBorder="1" applyAlignment="1">
      <alignment horizontal="left" vertical="center"/>
    </xf>
    <xf numFmtId="0" fontId="48" fillId="29" borderId="43" xfId="0" applyFont="1" applyFill="1" applyBorder="1" applyAlignment="1">
      <alignment horizontal="center"/>
    </xf>
    <xf numFmtId="0" fontId="48" fillId="31" borderId="34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0" fillId="33" borderId="14" xfId="0" applyFont="1" applyFill="1" applyBorder="1" applyAlignment="1">
      <alignment horizontal="left" vertical="center"/>
    </xf>
    <xf numFmtId="0" fontId="48" fillId="0" borderId="23" xfId="0" applyFont="1" applyBorder="1" applyAlignment="1">
      <alignment horizontal="center"/>
    </xf>
    <xf numFmtId="0" fontId="50" fillId="34" borderId="14" xfId="0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0" fontId="21" fillId="0" borderId="27" xfId="0" applyFont="1" applyFill="1" applyBorder="1" applyAlignment="1">
      <alignment/>
    </xf>
    <xf numFmtId="0" fontId="0" fillId="0" borderId="81" xfId="0" applyFont="1" applyBorder="1" applyAlignment="1">
      <alignment/>
    </xf>
    <xf numFmtId="0" fontId="21" fillId="0" borderId="82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83" xfId="0" applyNumberFormat="1" applyFont="1" applyBorder="1" applyAlignment="1">
      <alignment/>
    </xf>
    <xf numFmtId="0" fontId="20" fillId="29" borderId="27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8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0" fontId="25" fillId="0" borderId="83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2" fillId="0" borderId="8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85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5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8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7" xfId="0" applyNumberFormat="1" applyFont="1" applyBorder="1" applyAlignment="1">
      <alignment/>
    </xf>
    <xf numFmtId="0" fontId="6" fillId="0" borderId="8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8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7" fillId="0" borderId="89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18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0" fontId="10" fillId="0" borderId="41" xfId="0" applyNumberFormat="1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90" xfId="0" applyFont="1" applyBorder="1" applyAlignment="1">
      <alignment/>
    </xf>
    <xf numFmtId="0" fontId="10" fillId="0" borderId="41" xfId="0" applyFont="1" applyBorder="1" applyAlignment="1">
      <alignment/>
    </xf>
    <xf numFmtId="0" fontId="73" fillId="0" borderId="18" xfId="0" applyFont="1" applyBorder="1" applyAlignment="1">
      <alignment horizontal="right" vertical="center"/>
    </xf>
    <xf numFmtId="0" fontId="11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74" fillId="0" borderId="0" xfId="0" applyFont="1" applyAlignment="1">
      <alignment/>
    </xf>
    <xf numFmtId="169" fontId="2" fillId="0" borderId="18" xfId="0" applyNumberFormat="1" applyFont="1" applyBorder="1" applyAlignment="1">
      <alignment horizontal="right" vertical="center"/>
    </xf>
    <xf numFmtId="169" fontId="2" fillId="0" borderId="23" xfId="0" applyNumberFormat="1" applyFont="1" applyBorder="1" applyAlignment="1">
      <alignment horizontal="right" vertical="center"/>
    </xf>
    <xf numFmtId="169" fontId="2" fillId="0" borderId="23" xfId="0" applyNumberFormat="1" applyFont="1" applyFill="1" applyBorder="1" applyAlignment="1">
      <alignment horizontal="right" vertical="center"/>
    </xf>
    <xf numFmtId="169" fontId="2" fillId="0" borderId="90" xfId="0" applyNumberFormat="1" applyFont="1" applyBorder="1" applyAlignment="1">
      <alignment horizontal="right" vertical="center"/>
    </xf>
    <xf numFmtId="169" fontId="2" fillId="0" borderId="41" xfId="0" applyNumberFormat="1" applyFont="1" applyBorder="1" applyAlignment="1">
      <alignment vertical="center"/>
    </xf>
    <xf numFmtId="0" fontId="11" fillId="0" borderId="0" xfId="0" applyFont="1" applyFill="1" applyAlignment="1">
      <alignment/>
    </xf>
    <xf numFmtId="0" fontId="7" fillId="20" borderId="0" xfId="0" applyFont="1" applyFill="1" applyAlignment="1">
      <alignment/>
    </xf>
    <xf numFmtId="0" fontId="74" fillId="20" borderId="0" xfId="0" applyFont="1" applyFill="1" applyBorder="1" applyAlignment="1">
      <alignment/>
    </xf>
    <xf numFmtId="21" fontId="7" fillId="20" borderId="0" xfId="0" applyNumberFormat="1" applyFont="1" applyFill="1" applyAlignment="1">
      <alignment/>
    </xf>
    <xf numFmtId="0" fontId="7" fillId="20" borderId="19" xfId="0" applyFont="1" applyFill="1" applyBorder="1" applyAlignment="1">
      <alignment/>
    </xf>
    <xf numFmtId="21" fontId="6" fillId="20" borderId="19" xfId="0" applyNumberFormat="1" applyFont="1" applyFill="1" applyBorder="1" applyAlignment="1">
      <alignment/>
    </xf>
    <xf numFmtId="21" fontId="7" fillId="20" borderId="19" xfId="0" applyNumberFormat="1" applyFont="1" applyFill="1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3" xfId="0" applyNumberFormat="1" applyFont="1" applyBorder="1" applyAlignment="1" applyProtection="1">
      <alignment horizontal="right"/>
      <protection/>
    </xf>
    <xf numFmtId="0" fontId="0" fillId="0" borderId="93" xfId="0" applyNumberFormat="1" applyFont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/>
    </xf>
    <xf numFmtId="0" fontId="0" fillId="0" borderId="94" xfId="0" applyFill="1" applyBorder="1" applyAlignment="1">
      <alignment/>
    </xf>
    <xf numFmtId="0" fontId="0" fillId="0" borderId="94" xfId="0" applyNumberFormat="1" applyFont="1" applyFill="1" applyBorder="1" applyAlignment="1" applyProtection="1">
      <alignment horizontal="right"/>
      <protection/>
    </xf>
    <xf numFmtId="0" fontId="0" fillId="0" borderId="94" xfId="0" applyNumberFormat="1" applyFont="1" applyFill="1" applyBorder="1" applyAlignment="1">
      <alignment horizontal="right"/>
    </xf>
    <xf numFmtId="0" fontId="3" fillId="0" borderId="95" xfId="0" applyFont="1" applyFill="1" applyBorder="1" applyAlignment="1">
      <alignment/>
    </xf>
    <xf numFmtId="0" fontId="0" fillId="0" borderId="96" xfId="0" applyBorder="1" applyAlignment="1">
      <alignment/>
    </xf>
    <xf numFmtId="0" fontId="0" fillId="0" borderId="96" xfId="0" applyNumberFormat="1" applyFont="1" applyBorder="1" applyAlignment="1" applyProtection="1">
      <alignment horizontal="right"/>
      <protection/>
    </xf>
    <xf numFmtId="0" fontId="0" fillId="0" borderId="96" xfId="0" applyNumberFormat="1" applyFont="1" applyBorder="1" applyAlignment="1">
      <alignment horizontal="right"/>
    </xf>
    <xf numFmtId="0" fontId="3" fillId="26" borderId="12" xfId="0" applyFont="1" applyFill="1" applyBorder="1" applyAlignment="1">
      <alignment/>
    </xf>
    <xf numFmtId="0" fontId="3" fillId="23" borderId="12" xfId="0" applyFont="1" applyFill="1" applyBorder="1" applyAlignment="1">
      <alignment/>
    </xf>
    <xf numFmtId="0" fontId="0" fillId="0" borderId="97" xfId="0" applyFill="1" applyBorder="1" applyAlignment="1">
      <alignment/>
    </xf>
    <xf numFmtId="0" fontId="0" fillId="0" borderId="98" xfId="0" applyFill="1" applyBorder="1" applyAlignment="1">
      <alignment/>
    </xf>
    <xf numFmtId="0" fontId="3" fillId="0" borderId="99" xfId="0" applyFont="1" applyBorder="1" applyAlignment="1">
      <alignment/>
    </xf>
    <xf numFmtId="0" fontId="3" fillId="0" borderId="100" xfId="0" applyFont="1" applyBorder="1" applyAlignment="1">
      <alignment/>
    </xf>
    <xf numFmtId="0" fontId="52" fillId="0" borderId="101" xfId="0" applyFont="1" applyBorder="1" applyAlignment="1">
      <alignment/>
    </xf>
    <xf numFmtId="0" fontId="52" fillId="0" borderId="102" xfId="0" applyFont="1" applyFill="1" applyBorder="1" applyAlignment="1">
      <alignment/>
    </xf>
    <xf numFmtId="0" fontId="52" fillId="0" borderId="102" xfId="0" applyFont="1" applyBorder="1" applyAlignment="1">
      <alignment/>
    </xf>
    <xf numFmtId="0" fontId="52" fillId="0" borderId="103" xfId="0" applyFont="1" applyBorder="1" applyAlignment="1">
      <alignment/>
    </xf>
    <xf numFmtId="0" fontId="3" fillId="36" borderId="78" xfId="0" applyFont="1" applyFill="1" applyBorder="1" applyAlignment="1">
      <alignment horizontal="center"/>
    </xf>
    <xf numFmtId="0" fontId="4" fillId="26" borderId="104" xfId="0" applyFont="1" applyFill="1" applyBorder="1" applyAlignment="1">
      <alignment horizontal="center"/>
    </xf>
    <xf numFmtId="0" fontId="4" fillId="26" borderId="105" xfId="0" applyFont="1" applyFill="1" applyBorder="1" applyAlignment="1">
      <alignment horizontal="center"/>
    </xf>
    <xf numFmtId="0" fontId="4" fillId="26" borderId="106" xfId="0" applyFont="1" applyFill="1" applyBorder="1" applyAlignment="1">
      <alignment horizontal="center"/>
    </xf>
    <xf numFmtId="0" fontId="0" fillId="0" borderId="107" xfId="0" applyBorder="1" applyAlignment="1">
      <alignment/>
    </xf>
    <xf numFmtId="0" fontId="0" fillId="0" borderId="43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3" fillId="0" borderId="45" xfId="0" applyFont="1" applyBorder="1" applyAlignment="1">
      <alignment/>
    </xf>
    <xf numFmtId="0" fontId="3" fillId="26" borderId="109" xfId="0" applyFont="1" applyFill="1" applyBorder="1" applyAlignment="1">
      <alignment/>
    </xf>
    <xf numFmtId="0" fontId="3" fillId="26" borderId="110" xfId="0" applyFont="1" applyFill="1" applyBorder="1" applyAlignment="1">
      <alignment horizontal="center"/>
    </xf>
    <xf numFmtId="0" fontId="3" fillId="29" borderId="37" xfId="0" applyFont="1" applyFill="1" applyBorder="1" applyAlignment="1">
      <alignment/>
    </xf>
    <xf numFmtId="0" fontId="3" fillId="29" borderId="23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4" fillId="26" borderId="37" xfId="0" applyFont="1" applyFill="1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0" fillId="0" borderId="111" xfId="0" applyFill="1" applyBorder="1" applyAlignment="1">
      <alignment/>
    </xf>
    <xf numFmtId="0" fontId="3" fillId="0" borderId="112" xfId="0" applyFont="1" applyBorder="1" applyAlignment="1">
      <alignment/>
    </xf>
    <xf numFmtId="0" fontId="0" fillId="0" borderId="113" xfId="0" applyFill="1" applyBorder="1" applyAlignment="1">
      <alignment/>
    </xf>
    <xf numFmtId="0" fontId="0" fillId="0" borderId="114" xfId="0" applyBorder="1" applyAlignment="1">
      <alignment/>
    </xf>
    <xf numFmtId="0" fontId="3" fillId="0" borderId="115" xfId="0" applyFont="1" applyBorder="1" applyAlignment="1">
      <alignment/>
    </xf>
    <xf numFmtId="0" fontId="3" fillId="26" borderId="116" xfId="0" applyFont="1" applyFill="1" applyBorder="1" applyAlignment="1">
      <alignment/>
    </xf>
    <xf numFmtId="0" fontId="3" fillId="23" borderId="117" xfId="0" applyFont="1" applyFill="1" applyBorder="1" applyAlignment="1">
      <alignment/>
    </xf>
    <xf numFmtId="0" fontId="0" fillId="26" borderId="118" xfId="0" applyFont="1" applyFill="1" applyBorder="1" applyAlignment="1">
      <alignment/>
    </xf>
    <xf numFmtId="0" fontId="0" fillId="26" borderId="119" xfId="0" applyFont="1" applyFill="1" applyBorder="1" applyAlignment="1">
      <alignment/>
    </xf>
    <xf numFmtId="0" fontId="52" fillId="0" borderId="120" xfId="0" applyFont="1" applyBorder="1" applyAlignment="1">
      <alignment/>
    </xf>
    <xf numFmtId="0" fontId="52" fillId="0" borderId="121" xfId="0" applyFont="1" applyBorder="1" applyAlignment="1">
      <alignment/>
    </xf>
    <xf numFmtId="0" fontId="0" fillId="26" borderId="122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21" xfId="0" applyBorder="1" applyAlignment="1">
      <alignment/>
    </xf>
    <xf numFmtId="0" fontId="3" fillId="26" borderId="124" xfId="0" applyFont="1" applyFill="1" applyBorder="1" applyAlignment="1">
      <alignment/>
    </xf>
    <xf numFmtId="0" fontId="0" fillId="26" borderId="125" xfId="0" applyFont="1" applyFill="1" applyBorder="1" applyAlignment="1">
      <alignment/>
    </xf>
    <xf numFmtId="0" fontId="3" fillId="37" borderId="126" xfId="0" applyFont="1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127" xfId="0" applyBorder="1" applyAlignment="1">
      <alignment/>
    </xf>
    <xf numFmtId="0" fontId="3" fillId="0" borderId="127" xfId="0" applyFont="1" applyBorder="1" applyAlignment="1">
      <alignment/>
    </xf>
    <xf numFmtId="0" fontId="4" fillId="26" borderId="126" xfId="0" applyFont="1" applyFill="1" applyBorder="1" applyAlignment="1">
      <alignment horizontal="center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49" fontId="0" fillId="26" borderId="37" xfId="0" applyNumberFormat="1" applyFill="1" applyBorder="1" applyAlignment="1">
      <alignment horizontal="center" vertical="center"/>
    </xf>
    <xf numFmtId="49" fontId="0" fillId="26" borderId="36" xfId="0" applyNumberFormat="1" applyFill="1" applyBorder="1" applyAlignment="1">
      <alignment horizontal="center" vertical="center"/>
    </xf>
    <xf numFmtId="49" fontId="0" fillId="26" borderId="35" xfId="0" applyNumberForma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/>
    </xf>
    <xf numFmtId="0" fontId="3" fillId="29" borderId="130" xfId="0" applyFont="1" applyFill="1" applyBorder="1" applyAlignment="1">
      <alignment horizontal="center"/>
    </xf>
    <xf numFmtId="0" fontId="3" fillId="29" borderId="29" xfId="0" applyFont="1" applyFill="1" applyBorder="1" applyAlignment="1">
      <alignment horizontal="center"/>
    </xf>
    <xf numFmtId="0" fontId="3" fillId="29" borderId="131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131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0" fontId="3" fillId="37" borderId="13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5" fillId="0" borderId="18" xfId="0" applyFont="1" applyBorder="1" applyAlignment="1">
      <alignment horizontal="right" vertical="center"/>
    </xf>
    <xf numFmtId="0" fontId="75" fillId="0" borderId="23" xfId="0" applyFont="1" applyBorder="1" applyAlignment="1">
      <alignment horizontal="right" vertical="center"/>
    </xf>
    <xf numFmtId="0" fontId="75" fillId="0" borderId="23" xfId="0" applyFont="1" applyFill="1" applyBorder="1" applyAlignment="1">
      <alignment horizontal="right" vertical="center"/>
    </xf>
    <xf numFmtId="0" fontId="6" fillId="0" borderId="88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12" fillId="0" borderId="90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5" fillId="0" borderId="90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3" xfId="0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22" borderId="133" xfId="0" applyFont="1" applyFill="1" applyBorder="1" applyAlignment="1">
      <alignment horizontal="center" vertical="center"/>
    </xf>
    <xf numFmtId="0" fontId="0" fillId="22" borderId="93" xfId="0" applyFill="1" applyBorder="1" applyAlignment="1">
      <alignment vertical="center"/>
    </xf>
    <xf numFmtId="0" fontId="0" fillId="22" borderId="93" xfId="0" applyFill="1" applyBorder="1" applyAlignment="1">
      <alignment horizontal="center" vertical="center"/>
    </xf>
    <xf numFmtId="0" fontId="0" fillId="22" borderId="134" xfId="0" applyFill="1" applyBorder="1" applyAlignment="1">
      <alignment vertical="center"/>
    </xf>
    <xf numFmtId="0" fontId="0" fillId="22" borderId="134" xfId="0" applyFill="1" applyBorder="1" applyAlignment="1">
      <alignment horizontal="center" vertical="center"/>
    </xf>
    <xf numFmtId="0" fontId="20" fillId="22" borderId="135" xfId="0" applyFont="1" applyFill="1" applyBorder="1" applyAlignment="1">
      <alignment horizontal="center" vertical="center"/>
    </xf>
    <xf numFmtId="0" fontId="3" fillId="21" borderId="136" xfId="0" applyFont="1" applyFill="1" applyBorder="1" applyAlignment="1">
      <alignment vertical="center"/>
    </xf>
    <xf numFmtId="0" fontId="3" fillId="21" borderId="93" xfId="0" applyFont="1" applyFill="1" applyBorder="1" applyAlignment="1">
      <alignment vertical="center"/>
    </xf>
    <xf numFmtId="0" fontId="3" fillId="21" borderId="93" xfId="0" applyFont="1" applyFill="1" applyBorder="1" applyAlignment="1">
      <alignment horizontal="center" vertical="center"/>
    </xf>
    <xf numFmtId="0" fontId="20" fillId="21" borderId="133" xfId="0" applyFont="1" applyFill="1" applyBorder="1" applyAlignment="1">
      <alignment horizontal="center" vertical="center"/>
    </xf>
    <xf numFmtId="0" fontId="0" fillId="21" borderId="133" xfId="0" applyFill="1" applyBorder="1" applyAlignment="1">
      <alignment horizontal="center" vertical="center"/>
    </xf>
    <xf numFmtId="0" fontId="0" fillId="21" borderId="136" xfId="0" applyFill="1" applyBorder="1" applyAlignment="1">
      <alignment vertical="center"/>
    </xf>
    <xf numFmtId="0" fontId="0" fillId="21" borderId="137" xfId="0" applyFill="1" applyBorder="1" applyAlignment="1">
      <alignment vertical="center"/>
    </xf>
    <xf numFmtId="47" fontId="7" fillId="0" borderId="39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right" vertical="center"/>
    </xf>
    <xf numFmtId="0" fontId="3" fillId="0" borderId="130" xfId="0" applyFont="1" applyFill="1" applyBorder="1" applyAlignment="1">
      <alignment/>
    </xf>
    <xf numFmtId="0" fontId="3" fillId="0" borderId="131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/>
    </xf>
    <xf numFmtId="47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7" fontId="7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right" vertical="center"/>
    </xf>
    <xf numFmtId="47" fontId="7" fillId="0" borderId="1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right" vertical="center"/>
    </xf>
    <xf numFmtId="0" fontId="75" fillId="0" borderId="3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7" fontId="6" fillId="0" borderId="21" xfId="0" applyNumberFormat="1" applyFont="1" applyFill="1" applyBorder="1" applyAlignment="1">
      <alignment vertical="center"/>
    </xf>
    <xf numFmtId="47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6" fillId="0" borderId="23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47" fontId="6" fillId="0" borderId="3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47" fontId="6" fillId="0" borderId="22" xfId="0" applyNumberFormat="1" applyFont="1" applyFill="1" applyBorder="1" applyAlignment="1">
      <alignment horizontal="center" vertical="center"/>
    </xf>
    <xf numFmtId="47" fontId="7" fillId="0" borderId="21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vertical="center"/>
    </xf>
    <xf numFmtId="47" fontId="6" fillId="0" borderId="88" xfId="0" applyNumberFormat="1" applyFont="1" applyFill="1" applyBorder="1" applyAlignment="1">
      <alignment vertical="center"/>
    </xf>
    <xf numFmtId="0" fontId="76" fillId="0" borderId="23" xfId="0" applyFont="1" applyFill="1" applyBorder="1" applyAlignment="1">
      <alignment vertical="center"/>
    </xf>
    <xf numFmtId="47" fontId="7" fillId="0" borderId="39" xfId="0" applyNumberFormat="1" applyFont="1" applyFill="1" applyBorder="1" applyAlignment="1">
      <alignment vertical="center"/>
    </xf>
    <xf numFmtId="0" fontId="75" fillId="0" borderId="23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7" fontId="6" fillId="0" borderId="20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7" fontId="0" fillId="0" borderId="21" xfId="0" applyNumberFormat="1" applyFill="1" applyBorder="1" applyAlignment="1">
      <alignment/>
    </xf>
    <xf numFmtId="47" fontId="0" fillId="0" borderId="20" xfId="0" applyNumberFormat="1" applyFill="1" applyBorder="1" applyAlignment="1">
      <alignment/>
    </xf>
    <xf numFmtId="0" fontId="0" fillId="0" borderId="39" xfId="0" applyFill="1" applyBorder="1" applyAlignment="1">
      <alignment/>
    </xf>
    <xf numFmtId="47" fontId="3" fillId="0" borderId="39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47" fontId="0" fillId="0" borderId="25" xfId="0" applyNumberFormat="1" applyFill="1" applyBorder="1" applyAlignment="1">
      <alignment/>
    </xf>
    <xf numFmtId="0" fontId="2" fillId="0" borderId="41" xfId="0" applyNumberFormat="1" applyFont="1" applyFill="1" applyBorder="1" applyAlignment="1">
      <alignment horizontal="right" vertical="center"/>
    </xf>
    <xf numFmtId="47" fontId="0" fillId="0" borderId="24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76" fillId="0" borderId="41" xfId="0" applyFont="1" applyFill="1" applyBorder="1" applyAlignment="1">
      <alignment horizontal="right" vertical="center"/>
    </xf>
    <xf numFmtId="47" fontId="3" fillId="0" borderId="40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5" fillId="0" borderId="41" xfId="0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10" fillId="0" borderId="4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/>
    </xf>
    <xf numFmtId="0" fontId="52" fillId="29" borderId="138" xfId="0" applyFont="1" applyFill="1" applyBorder="1" applyAlignment="1">
      <alignment horizontal="center"/>
    </xf>
    <xf numFmtId="0" fontId="52" fillId="29" borderId="139" xfId="0" applyFont="1" applyFill="1" applyBorder="1" applyAlignment="1">
      <alignment horizontal="center"/>
    </xf>
    <xf numFmtId="0" fontId="52" fillId="37" borderId="43" xfId="0" applyFont="1" applyFill="1" applyBorder="1" applyAlignment="1">
      <alignment horizontal="center"/>
    </xf>
    <xf numFmtId="0" fontId="0" fillId="0" borderId="140" xfId="0" applyFill="1" applyBorder="1" applyAlignment="1">
      <alignment/>
    </xf>
    <xf numFmtId="0" fontId="0" fillId="0" borderId="141" xfId="0" applyBorder="1" applyAlignment="1">
      <alignment/>
    </xf>
    <xf numFmtId="0" fontId="0" fillId="0" borderId="141" xfId="0" applyNumberFormat="1" applyFont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textRotation="180" wrapText="1"/>
    </xf>
    <xf numFmtId="0" fontId="30" fillId="0" borderId="8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30" fillId="4" borderId="43" xfId="0" applyFont="1" applyFill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30" fillId="4" borderId="23" xfId="0" applyFont="1" applyFill="1" applyBorder="1" applyAlignment="1" applyProtection="1">
      <alignment horizontal="center" vertical="center"/>
      <protection locked="0"/>
    </xf>
    <xf numFmtId="0" fontId="30" fillId="4" borderId="25" xfId="0" applyFont="1" applyFill="1" applyBorder="1" applyAlignment="1" applyProtection="1">
      <alignment horizontal="center" vertical="center"/>
      <protection locked="0"/>
    </xf>
    <xf numFmtId="0" fontId="30" fillId="4" borderId="41" xfId="0" applyFont="1" applyFill="1" applyBorder="1" applyAlignment="1" applyProtection="1">
      <alignment horizontal="center" vertical="center"/>
      <protection locked="0"/>
    </xf>
    <xf numFmtId="0" fontId="30" fillId="4" borderId="29" xfId="0" applyFont="1" applyFill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82" xfId="0" applyFont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0" fillId="4" borderId="142" xfId="0" applyFont="1" applyFill="1" applyBorder="1" applyAlignment="1" applyProtection="1">
      <alignment horizontal="center" vertical="center"/>
      <protection locked="0"/>
    </xf>
    <xf numFmtId="0" fontId="30" fillId="4" borderId="38" xfId="0" applyFont="1" applyFill="1" applyBorder="1" applyAlignment="1" applyProtection="1">
      <alignment horizontal="center" vertical="center"/>
      <protection locked="0"/>
    </xf>
    <xf numFmtId="0" fontId="30" fillId="4" borderId="142" xfId="0" applyFont="1" applyFill="1" applyBorder="1" applyAlignment="1">
      <alignment horizontal="center"/>
    </xf>
    <xf numFmtId="0" fontId="30" fillId="4" borderId="38" xfId="0" applyFont="1" applyFill="1" applyBorder="1" applyAlignment="1">
      <alignment horizontal="center"/>
    </xf>
    <xf numFmtId="0" fontId="30" fillId="27" borderId="17" xfId="0" applyFont="1" applyFill="1" applyBorder="1" applyAlignment="1">
      <alignment/>
    </xf>
    <xf numFmtId="0" fontId="30" fillId="0" borderId="143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08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30" fillId="32" borderId="144" xfId="0" applyFont="1" applyFill="1" applyBorder="1" applyAlignment="1">
      <alignment horizontal="center"/>
    </xf>
    <xf numFmtId="0" fontId="30" fillId="32" borderId="145" xfId="0" applyFont="1" applyFill="1" applyBorder="1" applyAlignment="1">
      <alignment horizontal="center"/>
    </xf>
    <xf numFmtId="0" fontId="25" fillId="32" borderId="109" xfId="0" applyFont="1" applyFill="1" applyBorder="1" applyAlignment="1">
      <alignment horizontal="center"/>
    </xf>
    <xf numFmtId="0" fontId="25" fillId="32" borderId="110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 vertical="center"/>
      <protection locked="0"/>
    </xf>
    <xf numFmtId="0" fontId="25" fillId="4" borderId="29" xfId="0" applyFont="1" applyFill="1" applyBorder="1" applyAlignment="1" applyProtection="1">
      <alignment horizontal="center" vertical="center"/>
      <protection locked="0"/>
    </xf>
    <xf numFmtId="0" fontId="25" fillId="4" borderId="21" xfId="0" applyFont="1" applyFill="1" applyBorder="1" applyAlignment="1" applyProtection="1">
      <alignment horizontal="center" vertical="center"/>
      <protection locked="0"/>
    </xf>
    <xf numFmtId="0" fontId="25" fillId="4" borderId="23" xfId="0" applyFont="1" applyFill="1" applyBorder="1" applyAlignment="1" applyProtection="1">
      <alignment horizontal="center" vertical="center"/>
      <protection locked="0"/>
    </xf>
    <xf numFmtId="0" fontId="25" fillId="4" borderId="21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0" fillId="0" borderId="146" xfId="0" applyFont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" fillId="29" borderId="147" xfId="0" applyFont="1" applyFill="1" applyBorder="1" applyAlignment="1">
      <alignment horizontal="center" vertical="center" wrapText="1"/>
    </xf>
    <xf numFmtId="0" fontId="1" fillId="29" borderId="148" xfId="0" applyFont="1" applyFill="1" applyBorder="1" applyAlignment="1">
      <alignment horizontal="center" vertical="center" wrapText="1"/>
    </xf>
    <xf numFmtId="0" fontId="1" fillId="29" borderId="149" xfId="0" applyFont="1" applyFill="1" applyBorder="1" applyAlignment="1">
      <alignment horizontal="left" vertical="center"/>
    </xf>
    <xf numFmtId="0" fontId="1" fillId="29" borderId="147" xfId="0" applyFont="1" applyFill="1" applyBorder="1" applyAlignment="1">
      <alignment horizontal="left" vertical="center"/>
    </xf>
    <xf numFmtId="0" fontId="3" fillId="29" borderId="150" xfId="0" applyFont="1" applyFill="1" applyBorder="1" applyAlignment="1">
      <alignment horizontal="left"/>
    </xf>
    <xf numFmtId="0" fontId="3" fillId="29" borderId="13" xfId="0" applyFont="1" applyFill="1" applyBorder="1" applyAlignment="1">
      <alignment horizontal="left"/>
    </xf>
    <xf numFmtId="0" fontId="3" fillId="29" borderId="14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78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25" borderId="152" xfId="0" applyFont="1" applyFill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0" fillId="27" borderId="24" xfId="0" applyNumberFormat="1" applyFont="1" applyFill="1" applyBorder="1" applyAlignment="1">
      <alignment horizontal="center" vertical="center"/>
    </xf>
    <xf numFmtId="49" fontId="0" fillId="27" borderId="40" xfId="0" applyNumberFormat="1" applyFont="1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0" fillId="35" borderId="40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53" fillId="23" borderId="155" xfId="0" applyFont="1" applyFill="1" applyBorder="1" applyAlignment="1">
      <alignment horizontal="center" vertical="center"/>
    </xf>
    <xf numFmtId="0" fontId="53" fillId="23" borderId="156" xfId="0" applyFont="1" applyFill="1" applyBorder="1" applyAlignment="1">
      <alignment horizontal="center" vertical="center"/>
    </xf>
    <xf numFmtId="0" fontId="53" fillId="23" borderId="1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39" fillId="0" borderId="34" xfId="0" applyFont="1" applyFill="1" applyBorder="1" applyAlignment="1">
      <alignment horizontal="center"/>
    </xf>
    <xf numFmtId="4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25" fillId="32" borderId="158" xfId="0" applyFont="1" applyFill="1" applyBorder="1" applyAlignment="1">
      <alignment horizontal="center"/>
    </xf>
    <xf numFmtId="0" fontId="25" fillId="32" borderId="159" xfId="0" applyFont="1" applyFill="1" applyBorder="1" applyAlignment="1">
      <alignment horizontal="center"/>
    </xf>
    <xf numFmtId="0" fontId="30" fillId="0" borderId="160" xfId="0" applyFont="1" applyBorder="1" applyAlignment="1">
      <alignment horizontal="center"/>
    </xf>
    <xf numFmtId="0" fontId="30" fillId="0" borderId="16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2" fillId="32" borderId="144" xfId="0" applyFont="1" applyFill="1" applyBorder="1" applyAlignment="1">
      <alignment horizontal="center"/>
    </xf>
    <xf numFmtId="0" fontId="42" fillId="32" borderId="110" xfId="0" applyFont="1" applyFill="1" applyBorder="1" applyAlignment="1">
      <alignment horizontal="center"/>
    </xf>
    <xf numFmtId="0" fontId="42" fillId="32" borderId="162" xfId="0" applyFont="1" applyFill="1" applyBorder="1" applyAlignment="1">
      <alignment horizontal="center"/>
    </xf>
    <xf numFmtId="0" fontId="42" fillId="32" borderId="145" xfId="0" applyFont="1" applyFill="1" applyBorder="1" applyAlignment="1">
      <alignment horizontal="center"/>
    </xf>
    <xf numFmtId="0" fontId="43" fillId="32" borderId="144" xfId="0" applyFont="1" applyFill="1" applyBorder="1" applyAlignment="1">
      <alignment horizontal="center"/>
    </xf>
    <xf numFmtId="0" fontId="43" fillId="32" borderId="110" xfId="0" applyFont="1" applyFill="1" applyBorder="1" applyAlignment="1">
      <alignment horizontal="center"/>
    </xf>
    <xf numFmtId="0" fontId="25" fillId="32" borderId="163" xfId="0" applyFont="1" applyFill="1" applyBorder="1" applyAlignment="1">
      <alignment horizontal="center"/>
    </xf>
    <xf numFmtId="0" fontId="30" fillId="38" borderId="87" xfId="0" applyFont="1" applyFill="1" applyBorder="1" applyAlignment="1">
      <alignment horizontal="center" vertical="center"/>
    </xf>
    <xf numFmtId="0" fontId="30" fillId="38" borderId="164" xfId="0" applyFont="1" applyFill="1" applyBorder="1" applyAlignment="1">
      <alignment horizontal="center" vertical="center"/>
    </xf>
    <xf numFmtId="0" fontId="0" fillId="4" borderId="165" xfId="0" applyFill="1" applyBorder="1" applyAlignment="1">
      <alignment horizontal="center" vertical="center"/>
    </xf>
    <xf numFmtId="0" fontId="0" fillId="4" borderId="166" xfId="0" applyFon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4" borderId="143" xfId="0" applyFont="1" applyFill="1" applyBorder="1" applyAlignment="1">
      <alignment horizontal="center" vertical="center"/>
    </xf>
    <xf numFmtId="0" fontId="30" fillId="38" borderId="17" xfId="0" applyFont="1" applyFill="1" applyBorder="1" applyAlignment="1">
      <alignment horizontal="center" vertical="center"/>
    </xf>
    <xf numFmtId="0" fontId="30" fillId="27" borderId="87" xfId="0" applyFont="1" applyFill="1" applyBorder="1" applyAlignment="1">
      <alignment horizontal="center" vertical="center"/>
    </xf>
    <xf numFmtId="0" fontId="30" fillId="27" borderId="17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39" borderId="167" xfId="0" applyFont="1" applyFill="1" applyBorder="1" applyAlignment="1" applyProtection="1">
      <alignment horizontal="center" vertical="center"/>
      <protection locked="0"/>
    </xf>
    <xf numFmtId="0" fontId="25" fillId="39" borderId="168" xfId="0" applyFont="1" applyFill="1" applyBorder="1" applyAlignment="1" applyProtection="1">
      <alignment horizontal="center" vertical="center"/>
      <protection locked="0"/>
    </xf>
    <xf numFmtId="0" fontId="25" fillId="39" borderId="169" xfId="0" applyFont="1" applyFill="1" applyBorder="1" applyAlignment="1" applyProtection="1">
      <alignment horizontal="center" vertical="center"/>
      <protection locked="0"/>
    </xf>
    <xf numFmtId="0" fontId="25" fillId="39" borderId="17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/>
    </xf>
    <xf numFmtId="0" fontId="25" fillId="39" borderId="171" xfId="0" applyFont="1" applyFill="1" applyBorder="1" applyAlignment="1" applyProtection="1">
      <alignment horizontal="center" vertical="center"/>
      <protection locked="0"/>
    </xf>
    <xf numFmtId="0" fontId="25" fillId="39" borderId="172" xfId="0" applyFont="1" applyFill="1" applyBorder="1" applyAlignment="1" applyProtection="1">
      <alignment horizontal="center" vertical="center"/>
      <protection locked="0"/>
    </xf>
    <xf numFmtId="0" fontId="25" fillId="39" borderId="173" xfId="0" applyFont="1" applyFill="1" applyBorder="1" applyAlignment="1" applyProtection="1">
      <alignment horizontal="center" vertical="center"/>
      <protection locked="0"/>
    </xf>
    <xf numFmtId="0" fontId="25" fillId="39" borderId="174" xfId="0" applyFont="1" applyFill="1" applyBorder="1" applyAlignment="1" applyProtection="1">
      <alignment horizontal="center" vertical="center"/>
      <protection locked="0"/>
    </xf>
    <xf numFmtId="0" fontId="25" fillId="39" borderId="175" xfId="0" applyFont="1" applyFill="1" applyBorder="1" applyAlignment="1" applyProtection="1">
      <alignment horizontal="center" vertical="center"/>
      <protection locked="0"/>
    </xf>
    <xf numFmtId="0" fontId="25" fillId="39" borderId="176" xfId="0" applyFont="1" applyFill="1" applyBorder="1" applyAlignment="1" applyProtection="1">
      <alignment horizontal="center" vertical="center"/>
      <protection locked="0"/>
    </xf>
    <xf numFmtId="0" fontId="17" fillId="4" borderId="177" xfId="0" applyFont="1" applyFill="1" applyBorder="1" applyAlignment="1">
      <alignment horizontal="center" vertical="center"/>
    </xf>
    <xf numFmtId="0" fontId="17" fillId="4" borderId="178" xfId="0" applyFont="1" applyFill="1" applyBorder="1" applyAlignment="1">
      <alignment horizontal="center" vertical="center"/>
    </xf>
    <xf numFmtId="0" fontId="17" fillId="0" borderId="177" xfId="0" applyFont="1" applyBorder="1" applyAlignment="1">
      <alignment horizontal="center" vertical="center"/>
    </xf>
    <xf numFmtId="0" fontId="17" fillId="0" borderId="178" xfId="0" applyFont="1" applyBorder="1" applyAlignment="1">
      <alignment horizontal="center" vertical="center"/>
    </xf>
    <xf numFmtId="0" fontId="17" fillId="4" borderId="8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4</xdr:col>
      <xdr:colOff>885825</xdr:colOff>
      <xdr:row>47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5562600" cy="3743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4</xdr:col>
      <xdr:colOff>885825</xdr:colOff>
      <xdr:row>53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44075"/>
          <a:ext cx="55626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="120" zoomScaleNormal="120" zoomScaleSheetLayoutView="150" zoomScalePageLayoutView="0" workbookViewId="0" topLeftCell="A1">
      <selection activeCell="P33" sqref="A1:P33"/>
    </sheetView>
  </sheetViews>
  <sheetFormatPr defaultColWidth="11.421875" defaultRowHeight="12.75"/>
  <cols>
    <col min="1" max="1" width="4.421875" style="0" customWidth="1"/>
    <col min="2" max="2" width="33.28125" style="0" customWidth="1"/>
    <col min="3" max="5" width="7.7109375" style="0" customWidth="1"/>
    <col min="6" max="6" width="7.00390625" style="0" customWidth="1"/>
    <col min="7" max="12" width="7.7109375" style="0" customWidth="1"/>
    <col min="13" max="13" width="8.28125" style="0" customWidth="1"/>
    <col min="14" max="14" width="15.57421875" style="0" customWidth="1"/>
    <col min="15" max="15" width="16.28125" style="0" customWidth="1"/>
    <col min="16" max="16" width="14.28125" style="0" customWidth="1"/>
  </cols>
  <sheetData>
    <row r="1" spans="1:16" s="1" customFormat="1" ht="32.25" customHeight="1" thickBot="1" thickTop="1">
      <c r="A1" s="762" t="s">
        <v>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0" t="s">
        <v>173</v>
      </c>
      <c r="O1" s="760"/>
      <c r="P1" s="761"/>
    </row>
    <row r="2" spans="1:16" s="2" customFormat="1" ht="13.5" thickBot="1">
      <c r="A2" s="577" t="s">
        <v>1</v>
      </c>
      <c r="B2" s="543" t="s">
        <v>2</v>
      </c>
      <c r="C2" s="543" t="s">
        <v>3</v>
      </c>
      <c r="D2" s="543" t="s">
        <v>4</v>
      </c>
      <c r="E2" s="543" t="s">
        <v>5</v>
      </c>
      <c r="F2" s="543" t="s">
        <v>6</v>
      </c>
      <c r="G2" s="543" t="s">
        <v>7</v>
      </c>
      <c r="H2" s="543" t="s">
        <v>8</v>
      </c>
      <c r="I2" s="543" t="s">
        <v>9</v>
      </c>
      <c r="J2" s="543" t="s">
        <v>10</v>
      </c>
      <c r="K2" s="543" t="s">
        <v>11</v>
      </c>
      <c r="L2" s="543" t="s">
        <v>12</v>
      </c>
      <c r="M2" s="543" t="s">
        <v>13</v>
      </c>
      <c r="N2" s="553" t="s">
        <v>49</v>
      </c>
      <c r="O2" s="544" t="s">
        <v>15</v>
      </c>
      <c r="P2" s="578" t="s">
        <v>16</v>
      </c>
    </row>
    <row r="3" spans="1:16" ht="13.5" thickBot="1">
      <c r="A3" s="579" t="s">
        <v>17</v>
      </c>
      <c r="B3" s="565" t="s">
        <v>18</v>
      </c>
      <c r="C3" s="545">
        <f>Ski!I2</f>
        <v>12</v>
      </c>
      <c r="D3" s="540">
        <f>'Volleyb.'!M2</f>
        <v>7</v>
      </c>
      <c r="E3" s="540">
        <f>Lauf!M2</f>
        <v>0</v>
      </c>
      <c r="F3" s="541">
        <f>Fußball!M2</f>
        <v>0</v>
      </c>
      <c r="G3" s="540">
        <f>Schwimmen!M2</f>
        <v>10</v>
      </c>
      <c r="H3" s="542">
        <f>TT!M2</f>
        <v>0</v>
      </c>
      <c r="I3" s="540">
        <f>Rad!M2</f>
        <v>0</v>
      </c>
      <c r="J3" s="540">
        <f>Badminton!M2</f>
        <v>0</v>
      </c>
      <c r="K3" s="540">
        <f>Schießen!M2</f>
        <v>0</v>
      </c>
      <c r="L3" s="540">
        <f>Kegeln!M2</f>
        <v>0</v>
      </c>
      <c r="M3" s="547">
        <f aca="true" t="shared" si="0" ref="M3:M16">SUM(C3:L3)</f>
        <v>29</v>
      </c>
      <c r="N3" s="554">
        <v>7</v>
      </c>
      <c r="O3" s="549"/>
      <c r="P3" s="690">
        <v>4</v>
      </c>
    </row>
    <row r="4" spans="1:16" ht="13.5" thickBot="1">
      <c r="A4" s="580" t="s">
        <v>19</v>
      </c>
      <c r="B4" s="566" t="s">
        <v>20</v>
      </c>
      <c r="C4" s="546">
        <f>Ski!I3</f>
        <v>13</v>
      </c>
      <c r="D4" s="530">
        <f>'Volleyb.'!M3</f>
        <v>13</v>
      </c>
      <c r="E4" s="530">
        <f>Lauf!M3</f>
        <v>0</v>
      </c>
      <c r="F4" s="531">
        <f>Fußball!M3</f>
        <v>0</v>
      </c>
      <c r="G4" s="530">
        <f>Schwimmen!M3</f>
        <v>10</v>
      </c>
      <c r="H4" s="532">
        <f>TT!M3</f>
        <v>12</v>
      </c>
      <c r="I4" s="530">
        <f>Rad!M3</f>
        <v>0</v>
      </c>
      <c r="J4" s="530">
        <f>Badminton!M3</f>
        <v>0</v>
      </c>
      <c r="K4" s="530">
        <f>Schießen!M3</f>
        <v>0</v>
      </c>
      <c r="L4" s="530">
        <f>Kegeln!M3</f>
        <v>0</v>
      </c>
      <c r="M4" s="548">
        <f t="shared" si="0"/>
        <v>48</v>
      </c>
      <c r="N4" s="555">
        <v>1</v>
      </c>
      <c r="O4" s="550"/>
      <c r="P4" s="691">
        <v>1</v>
      </c>
    </row>
    <row r="5" spans="1:16" ht="13.5" thickBot="1">
      <c r="A5" s="580" t="s">
        <v>21</v>
      </c>
      <c r="B5" s="566" t="s">
        <v>22</v>
      </c>
      <c r="C5" s="546">
        <f>Ski!I4</f>
        <v>14</v>
      </c>
      <c r="D5" s="530">
        <f>'Volleyb.'!M4</f>
        <v>9</v>
      </c>
      <c r="E5" s="530">
        <f>Lauf!M4</f>
        <v>0</v>
      </c>
      <c r="F5" s="531">
        <f>Fußball!M4</f>
        <v>0</v>
      </c>
      <c r="G5" s="530">
        <f>Schwimmen!M4</f>
        <v>13</v>
      </c>
      <c r="H5" s="532">
        <f>TT!M4</f>
        <v>12</v>
      </c>
      <c r="I5" s="530">
        <f>Rad!M4</f>
        <v>0</v>
      </c>
      <c r="J5" s="530">
        <f>Badminton!M4</f>
        <v>0</v>
      </c>
      <c r="K5" s="530">
        <f>Schießen!M4</f>
        <v>0</v>
      </c>
      <c r="L5" s="530">
        <f>Kegeln!M4</f>
        <v>0</v>
      </c>
      <c r="M5" s="548">
        <f t="shared" si="0"/>
        <v>48</v>
      </c>
      <c r="N5" s="555">
        <v>1</v>
      </c>
      <c r="O5" s="550"/>
      <c r="P5" s="691">
        <v>1</v>
      </c>
    </row>
    <row r="6" spans="1:16" ht="13.5" thickBot="1">
      <c r="A6" s="580" t="s">
        <v>23</v>
      </c>
      <c r="B6" s="566" t="s">
        <v>24</v>
      </c>
      <c r="C6" s="546">
        <f>Ski!I5</f>
        <v>9</v>
      </c>
      <c r="D6" s="530">
        <f>'Volleyb.'!M5</f>
        <v>14</v>
      </c>
      <c r="E6" s="530">
        <f>Lauf!M5</f>
        <v>0</v>
      </c>
      <c r="F6" s="531">
        <f>Fußball!M5</f>
        <v>0</v>
      </c>
      <c r="G6" s="530">
        <f>Schwimmen!M5</f>
        <v>0</v>
      </c>
      <c r="H6" s="532">
        <f>TT!M5</f>
        <v>0</v>
      </c>
      <c r="I6" s="530">
        <f>Rad!M5</f>
        <v>0</v>
      </c>
      <c r="J6" s="530">
        <f>Badminton!M5</f>
        <v>0</v>
      </c>
      <c r="K6" s="530">
        <f>Schießen!M5</f>
        <v>0</v>
      </c>
      <c r="L6" s="530">
        <f>Kegeln!M5</f>
        <v>0</v>
      </c>
      <c r="M6" s="548">
        <f t="shared" si="0"/>
        <v>23</v>
      </c>
      <c r="N6" s="555">
        <v>10</v>
      </c>
      <c r="O6" s="550"/>
      <c r="P6" s="691">
        <v>6</v>
      </c>
    </row>
    <row r="7" spans="1:16" ht="13.5" thickBot="1">
      <c r="A7" s="580" t="s">
        <v>25</v>
      </c>
      <c r="B7" s="566" t="s">
        <v>26</v>
      </c>
      <c r="C7" s="546">
        <f>Ski!I6</f>
        <v>8</v>
      </c>
      <c r="D7" s="530">
        <f>'Volleyb.'!M6</f>
        <v>11</v>
      </c>
      <c r="E7" s="530">
        <f>Lauf!M6</f>
        <v>0</v>
      </c>
      <c r="F7" s="531">
        <f>Fußball!M6</f>
        <v>0</v>
      </c>
      <c r="G7" s="540">
        <f>Schwimmen!M6</f>
        <v>10</v>
      </c>
      <c r="H7" s="532">
        <f>TT!M6</f>
        <v>10</v>
      </c>
      <c r="I7" s="530">
        <f>Rad!M6</f>
        <v>0</v>
      </c>
      <c r="J7" s="530">
        <f>Badminton!M6</f>
        <v>0</v>
      </c>
      <c r="K7" s="530">
        <f>Schießen!M6</f>
        <v>0</v>
      </c>
      <c r="L7" s="530">
        <f>Kegeln!M6</f>
        <v>0</v>
      </c>
      <c r="M7" s="548">
        <f t="shared" si="0"/>
        <v>39</v>
      </c>
      <c r="N7" s="555">
        <v>5</v>
      </c>
      <c r="O7" s="551"/>
      <c r="P7" s="691">
        <v>3</v>
      </c>
    </row>
    <row r="8" spans="1:16" ht="13.5" thickBot="1">
      <c r="A8" s="580" t="s">
        <v>27</v>
      </c>
      <c r="B8" s="566" t="s">
        <v>28</v>
      </c>
      <c r="C8" s="546">
        <f>Ski!I7</f>
        <v>0</v>
      </c>
      <c r="D8" s="530">
        <f>'Volleyb.'!M7</f>
        <v>6</v>
      </c>
      <c r="E8" s="530">
        <f>Lauf!M7</f>
        <v>0</v>
      </c>
      <c r="F8" s="531">
        <f>Fußball!M7</f>
        <v>0</v>
      </c>
      <c r="G8" s="530">
        <f>Schwimmen!M7</f>
        <v>12</v>
      </c>
      <c r="H8" s="532">
        <f>TT!M7</f>
        <v>7</v>
      </c>
      <c r="I8" s="530">
        <f>Rad!M7</f>
        <v>0</v>
      </c>
      <c r="J8" s="530">
        <f>Badminton!M7</f>
        <v>0</v>
      </c>
      <c r="K8" s="530">
        <f>Schießen!M7</f>
        <v>0</v>
      </c>
      <c r="L8" s="530">
        <f>Kegeln!M7</f>
        <v>0</v>
      </c>
      <c r="M8" s="548">
        <f t="shared" si="0"/>
        <v>25</v>
      </c>
      <c r="N8" s="555">
        <v>8</v>
      </c>
      <c r="O8" s="551"/>
      <c r="P8" s="691">
        <v>5</v>
      </c>
    </row>
    <row r="9" spans="1:16" ht="12.75">
      <c r="A9" s="580" t="s">
        <v>29</v>
      </c>
      <c r="B9" s="566" t="s">
        <v>30</v>
      </c>
      <c r="C9" s="546">
        <f>Ski!I8</f>
        <v>7</v>
      </c>
      <c r="D9" s="530">
        <f>'Volleyb.'!M8</f>
        <v>0</v>
      </c>
      <c r="E9" s="530">
        <f>Lauf!M8</f>
        <v>0</v>
      </c>
      <c r="F9" s="531">
        <f>Fußball!M8</f>
        <v>0</v>
      </c>
      <c r="G9" s="530">
        <f>Schwimmen!M8</f>
        <v>6</v>
      </c>
      <c r="H9" s="532">
        <f>TT!M8</f>
        <v>6</v>
      </c>
      <c r="I9" s="530">
        <f>Rad!M8</f>
        <v>0</v>
      </c>
      <c r="J9" s="530">
        <f>Badminton!M8</f>
        <v>0</v>
      </c>
      <c r="K9" s="530">
        <f>Schießen!M8</f>
        <v>0</v>
      </c>
      <c r="L9" s="530">
        <f>Kegeln!M8</f>
        <v>0</v>
      </c>
      <c r="M9" s="548">
        <f t="shared" si="0"/>
        <v>19</v>
      </c>
      <c r="N9" s="555">
        <v>11</v>
      </c>
      <c r="O9" s="552"/>
      <c r="P9" s="691">
        <v>7</v>
      </c>
    </row>
    <row r="10" spans="1:16" ht="12.75">
      <c r="A10" s="580" t="s">
        <v>31</v>
      </c>
      <c r="B10" s="567" t="s">
        <v>32</v>
      </c>
      <c r="C10" s="546">
        <f>Ski!I9</f>
        <v>6</v>
      </c>
      <c r="D10" s="530">
        <f>'Volleyb.'!M9</f>
        <v>9</v>
      </c>
      <c r="E10" s="530">
        <f>Lauf!M9</f>
        <v>0</v>
      </c>
      <c r="F10" s="531">
        <f>Fußball!M9</f>
        <v>0</v>
      </c>
      <c r="G10" s="530">
        <f>Schwimmen!M9</f>
        <v>0</v>
      </c>
      <c r="H10" s="532">
        <f>TT!M9</f>
        <v>0</v>
      </c>
      <c r="I10" s="530">
        <f>Rad!M9</f>
        <v>0</v>
      </c>
      <c r="J10" s="530">
        <f>Badminton!M9</f>
        <v>0</v>
      </c>
      <c r="K10" s="530">
        <f>Schießen!M9</f>
        <v>0</v>
      </c>
      <c r="L10" s="530">
        <f>Kegeln!M9</f>
        <v>0</v>
      </c>
      <c r="M10" s="548">
        <f t="shared" si="0"/>
        <v>15</v>
      </c>
      <c r="N10" s="555">
        <v>12</v>
      </c>
      <c r="O10" s="692">
        <v>5</v>
      </c>
      <c r="P10" s="581"/>
    </row>
    <row r="11" spans="1:16" ht="12.75">
      <c r="A11" s="580" t="s">
        <v>33</v>
      </c>
      <c r="B11" s="567" t="s">
        <v>34</v>
      </c>
      <c r="C11" s="546">
        <f>Ski!I10</f>
        <v>9</v>
      </c>
      <c r="D11" s="530">
        <f>'Volleyb.'!M10</f>
        <v>15</v>
      </c>
      <c r="E11" s="530">
        <f>Lauf!M10</f>
        <v>0</v>
      </c>
      <c r="F11" s="531">
        <f>Fußball!M10</f>
        <v>0</v>
      </c>
      <c r="G11" s="540">
        <f>Schwimmen!M10</f>
        <v>13</v>
      </c>
      <c r="H11" s="532">
        <f>TT!M10</f>
        <v>11</v>
      </c>
      <c r="I11" s="530">
        <f>Rad!M10</f>
        <v>0</v>
      </c>
      <c r="J11" s="530">
        <f>Badminton!M10</f>
        <v>0</v>
      </c>
      <c r="K11" s="530">
        <f>Schießen!M10</f>
        <v>0</v>
      </c>
      <c r="L11" s="530">
        <f>Kegeln!M10</f>
        <v>0</v>
      </c>
      <c r="M11" s="548">
        <f t="shared" si="0"/>
        <v>48</v>
      </c>
      <c r="N11" s="555">
        <v>1</v>
      </c>
      <c r="O11" s="692">
        <v>1</v>
      </c>
      <c r="P11" s="582"/>
    </row>
    <row r="12" spans="1:16" ht="12.75">
      <c r="A12" s="580" t="s">
        <v>35</v>
      </c>
      <c r="B12" s="567" t="s">
        <v>36</v>
      </c>
      <c r="C12" s="546">
        <f>Ski!I11</f>
        <v>11</v>
      </c>
      <c r="D12" s="530">
        <f>'Volleyb.'!M11</f>
        <v>10</v>
      </c>
      <c r="E12" s="530">
        <f>Lauf!M11</f>
        <v>0</v>
      </c>
      <c r="F12" s="531">
        <f>Fußball!M11</f>
        <v>0</v>
      </c>
      <c r="G12" s="530">
        <f>Schwimmen!M11</f>
        <v>15</v>
      </c>
      <c r="H12" s="532">
        <f>TT!M11</f>
        <v>9</v>
      </c>
      <c r="I12" s="530">
        <f>Rad!M11</f>
        <v>0</v>
      </c>
      <c r="J12" s="530">
        <f>Badminton!M11</f>
        <v>0</v>
      </c>
      <c r="K12" s="530">
        <f>Schießen!M11</f>
        <v>0</v>
      </c>
      <c r="L12" s="530">
        <f>Kegeln!M11</f>
        <v>0</v>
      </c>
      <c r="M12" s="548">
        <f t="shared" si="0"/>
        <v>45</v>
      </c>
      <c r="N12" s="555">
        <v>4</v>
      </c>
      <c r="O12" s="692">
        <v>2</v>
      </c>
      <c r="P12" s="582"/>
    </row>
    <row r="13" spans="1:16" ht="12.75">
      <c r="A13" s="580" t="s">
        <v>37</v>
      </c>
      <c r="B13" s="567" t="s">
        <v>175</v>
      </c>
      <c r="C13" s="546">
        <f>Ski!I12</f>
        <v>0</v>
      </c>
      <c r="D13" s="530">
        <f>'Volleyb.'!M12</f>
        <v>0</v>
      </c>
      <c r="E13" s="530">
        <f>Lauf!M12</f>
        <v>0</v>
      </c>
      <c r="F13" s="531">
        <f>Fußball!M12</f>
        <v>0</v>
      </c>
      <c r="G13" s="530">
        <f>Schwimmen!M12</f>
        <v>0</v>
      </c>
      <c r="H13" s="532">
        <f>TT!M12</f>
        <v>0</v>
      </c>
      <c r="I13" s="530">
        <f>Rad!M12</f>
        <v>0</v>
      </c>
      <c r="J13" s="530">
        <f>Badminton!M12</f>
        <v>0</v>
      </c>
      <c r="K13" s="530">
        <f>Schießen!M12</f>
        <v>0</v>
      </c>
      <c r="L13" s="530">
        <f>Kegeln!M12</f>
        <v>0</v>
      </c>
      <c r="M13" s="548">
        <f t="shared" si="0"/>
        <v>0</v>
      </c>
      <c r="N13" s="555">
        <v>14</v>
      </c>
      <c r="O13" s="692">
        <v>7</v>
      </c>
      <c r="P13" s="582"/>
    </row>
    <row r="14" spans="1:16" ht="12.75">
      <c r="A14" s="580" t="s">
        <v>39</v>
      </c>
      <c r="B14" s="567" t="s">
        <v>40</v>
      </c>
      <c r="C14" s="572">
        <f>Ski!I13</f>
        <v>0</v>
      </c>
      <c r="D14" s="530">
        <f>'Volleyb.'!M13</f>
        <v>0</v>
      </c>
      <c r="E14" s="530">
        <f>Lauf!M13</f>
        <v>0</v>
      </c>
      <c r="F14" s="531">
        <f>Fußball!M13</f>
        <v>0</v>
      </c>
      <c r="G14" s="530">
        <f>Schwimmen!M13</f>
        <v>0</v>
      </c>
      <c r="H14" s="532">
        <f>TT!M13</f>
        <v>0</v>
      </c>
      <c r="I14" s="530">
        <f>Rad!M13</f>
        <v>0</v>
      </c>
      <c r="J14" s="530">
        <f>Badminton!M13</f>
        <v>0</v>
      </c>
      <c r="K14" s="530">
        <f>Schießen!M13</f>
        <v>0</v>
      </c>
      <c r="L14" s="530">
        <f>Kegeln!M13</f>
        <v>0</v>
      </c>
      <c r="M14" s="573">
        <f t="shared" si="0"/>
        <v>0</v>
      </c>
      <c r="N14" s="555">
        <v>14</v>
      </c>
      <c r="O14" s="692">
        <v>7</v>
      </c>
      <c r="P14" s="582"/>
    </row>
    <row r="15" spans="1:16" ht="12.75">
      <c r="A15" s="580" t="s">
        <v>41</v>
      </c>
      <c r="B15" s="567" t="s">
        <v>42</v>
      </c>
      <c r="C15" s="572">
        <f>Ski!I14</f>
        <v>10</v>
      </c>
      <c r="D15" s="530">
        <f>'Volleyb.'!M14</f>
        <v>0</v>
      </c>
      <c r="E15" s="530">
        <f>Lauf!M14</f>
        <v>0</v>
      </c>
      <c r="F15" s="531">
        <f>Fußball!M14</f>
        <v>0</v>
      </c>
      <c r="G15" s="540">
        <f>Schwimmen!M14</f>
        <v>6</v>
      </c>
      <c r="H15" s="532">
        <f>TT!M14</f>
        <v>14</v>
      </c>
      <c r="I15" s="530">
        <f>Rad!M14</f>
        <v>0</v>
      </c>
      <c r="J15" s="530">
        <f>Badminton!M14</f>
        <v>0</v>
      </c>
      <c r="K15" s="530">
        <f>Schießen!M14</f>
        <v>0</v>
      </c>
      <c r="L15" s="530">
        <f>Kegeln!M14</f>
        <v>0</v>
      </c>
      <c r="M15" s="573">
        <f t="shared" si="0"/>
        <v>30</v>
      </c>
      <c r="N15" s="555">
        <v>6</v>
      </c>
      <c r="O15" s="692">
        <v>3</v>
      </c>
      <c r="P15" s="582"/>
    </row>
    <row r="16" spans="1:16" ht="13.5" thickBot="1">
      <c r="A16" s="583" t="s">
        <v>43</v>
      </c>
      <c r="B16" s="568" t="s">
        <v>44</v>
      </c>
      <c r="C16" s="574">
        <f>Ski!I15</f>
        <v>0</v>
      </c>
      <c r="D16" s="694">
        <f>'Volleyb.'!M15</f>
        <v>14</v>
      </c>
      <c r="E16" s="694">
        <f>Lauf!M15</f>
        <v>0</v>
      </c>
      <c r="F16" s="695">
        <f>Fußball!M15</f>
        <v>0</v>
      </c>
      <c r="G16" s="694">
        <f>Schwimmen!M15</f>
        <v>0</v>
      </c>
      <c r="H16" s="532">
        <f>TT!M15</f>
        <v>11</v>
      </c>
      <c r="I16" s="575">
        <f>Rad!M15</f>
        <v>0</v>
      </c>
      <c r="J16" s="575">
        <f>Badminton!M15</f>
        <v>0</v>
      </c>
      <c r="K16" s="575">
        <f>Schießen!M15</f>
        <v>0</v>
      </c>
      <c r="L16" s="575">
        <f>Kegeln!M15</f>
        <v>0</v>
      </c>
      <c r="M16" s="576">
        <f t="shared" si="0"/>
        <v>25</v>
      </c>
      <c r="N16" s="556">
        <v>8</v>
      </c>
      <c r="O16" s="692">
        <v>4</v>
      </c>
      <c r="P16" s="582"/>
    </row>
    <row r="17" spans="1:16" ht="13.5" thickBot="1">
      <c r="A17" s="584"/>
      <c r="B17" s="536"/>
      <c r="C17" s="536"/>
      <c r="D17" s="536"/>
      <c r="E17" s="536"/>
      <c r="F17" s="537"/>
      <c r="G17" s="536"/>
      <c r="H17" s="538"/>
      <c r="I17" s="536"/>
      <c r="J17" s="536"/>
      <c r="K17" s="536"/>
      <c r="L17" s="536"/>
      <c r="M17" s="539"/>
      <c r="N17" s="571"/>
      <c r="O17" s="528"/>
      <c r="P17" s="585"/>
    </row>
    <row r="18" spans="1:16" ht="13.5" thickBot="1">
      <c r="A18" s="764" t="s">
        <v>174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6"/>
      <c r="O18" s="529"/>
      <c r="P18" s="585"/>
    </row>
    <row r="19" spans="1:16" ht="13.5" thickBot="1">
      <c r="A19" s="586" t="s">
        <v>1</v>
      </c>
      <c r="B19" s="563" t="s">
        <v>2</v>
      </c>
      <c r="C19" s="563" t="s">
        <v>3</v>
      </c>
      <c r="D19" s="563" t="s">
        <v>4</v>
      </c>
      <c r="E19" s="563" t="s">
        <v>5</v>
      </c>
      <c r="F19" s="563" t="s">
        <v>6</v>
      </c>
      <c r="G19" s="563" t="s">
        <v>7</v>
      </c>
      <c r="H19" s="563" t="s">
        <v>8</v>
      </c>
      <c r="I19" s="563" t="s">
        <v>9</v>
      </c>
      <c r="J19" s="563" t="s">
        <v>10</v>
      </c>
      <c r="K19" s="563" t="s">
        <v>11</v>
      </c>
      <c r="L19" s="563" t="s">
        <v>12</v>
      </c>
      <c r="M19" s="563" t="s">
        <v>13</v>
      </c>
      <c r="N19" s="564" t="s">
        <v>45</v>
      </c>
      <c r="O19" s="557"/>
      <c r="P19" s="585"/>
    </row>
    <row r="20" spans="1:16" ht="13.5" thickBot="1">
      <c r="A20" s="579" t="s">
        <v>17</v>
      </c>
      <c r="B20" s="565" t="s">
        <v>18</v>
      </c>
      <c r="C20" s="559">
        <f>Ski!D2</f>
        <v>12</v>
      </c>
      <c r="D20" s="560">
        <f>'Volleyb.'!D2</f>
        <v>6</v>
      </c>
      <c r="E20" s="560">
        <f>Lauf!D2</f>
        <v>0</v>
      </c>
      <c r="F20" s="560">
        <f>Fußball!D2</f>
        <v>0</v>
      </c>
      <c r="G20" s="561">
        <f>Schwimmen!D2</f>
        <v>10</v>
      </c>
      <c r="H20" s="560">
        <f>TT!D2</f>
        <v>0</v>
      </c>
      <c r="I20" s="560">
        <f>Rad!D2</f>
        <v>0</v>
      </c>
      <c r="J20" s="560">
        <f>Badminton!D2</f>
        <v>0</v>
      </c>
      <c r="K20" s="560">
        <f>Schießen!D2</f>
        <v>0</v>
      </c>
      <c r="L20" s="560">
        <f>Kegeln!D2</f>
        <v>0</v>
      </c>
      <c r="M20" s="562">
        <f>SUM(C20:L20)</f>
        <v>28</v>
      </c>
      <c r="N20" s="569">
        <v>7</v>
      </c>
      <c r="O20" s="529"/>
      <c r="P20" s="585"/>
    </row>
    <row r="21" spans="1:16" ht="13.5" thickBot="1">
      <c r="A21" s="580" t="s">
        <v>19</v>
      </c>
      <c r="B21" s="566" t="s">
        <v>20</v>
      </c>
      <c r="C21" s="558">
        <f>Ski!D3</f>
        <v>13</v>
      </c>
      <c r="D21" s="533">
        <f>'Volleyb.'!D3</f>
        <v>11</v>
      </c>
      <c r="E21" s="533">
        <f>Lauf!D3</f>
        <v>0</v>
      </c>
      <c r="F21" s="533">
        <f>Fußball!D3</f>
        <v>0</v>
      </c>
      <c r="G21" s="534">
        <f>Schwimmen!D3</f>
        <v>8</v>
      </c>
      <c r="H21" s="533">
        <f>TT!D3</f>
        <v>12</v>
      </c>
      <c r="I21" s="533">
        <f>Rad!D3</f>
        <v>0</v>
      </c>
      <c r="J21" s="533">
        <f>Badminton!D3</f>
        <v>0</v>
      </c>
      <c r="K21" s="533">
        <f>Schießen!D3</f>
        <v>0</v>
      </c>
      <c r="L21" s="533">
        <f>Kegeln!D3</f>
        <v>0</v>
      </c>
      <c r="M21" s="535">
        <f aca="true" t="shared" si="1" ref="M21:M33">SUM(C21:L21)</f>
        <v>44</v>
      </c>
      <c r="N21" s="570">
        <v>3</v>
      </c>
      <c r="O21" s="529"/>
      <c r="P21" s="585"/>
    </row>
    <row r="22" spans="1:16" ht="13.5" thickBot="1">
      <c r="A22" s="580" t="s">
        <v>21</v>
      </c>
      <c r="B22" s="566" t="s">
        <v>22</v>
      </c>
      <c r="C22" s="558">
        <f>Ski!D4</f>
        <v>14</v>
      </c>
      <c r="D22" s="533">
        <f>'Volleyb.'!D4</f>
        <v>7</v>
      </c>
      <c r="E22" s="533">
        <f>Lauf!D4</f>
        <v>0</v>
      </c>
      <c r="F22" s="533">
        <f>Fußball!D4</f>
        <v>0</v>
      </c>
      <c r="G22" s="534">
        <f>Schwimmen!D4</f>
        <v>12</v>
      </c>
      <c r="H22" s="533">
        <f>TT!D4</f>
        <v>13</v>
      </c>
      <c r="I22" s="533">
        <f>Rad!D4</f>
        <v>0</v>
      </c>
      <c r="J22" s="533">
        <f>Badminton!D4</f>
        <v>0</v>
      </c>
      <c r="K22" s="533">
        <f>Schießen!D4</f>
        <v>0</v>
      </c>
      <c r="L22" s="533">
        <f>Kegeln!D4</f>
        <v>0</v>
      </c>
      <c r="M22" s="535">
        <f t="shared" si="1"/>
        <v>46</v>
      </c>
      <c r="N22" s="570">
        <v>1</v>
      </c>
      <c r="O22" s="529"/>
      <c r="P22" s="585"/>
    </row>
    <row r="23" spans="1:16" ht="13.5" thickBot="1">
      <c r="A23" s="580" t="s">
        <v>23</v>
      </c>
      <c r="B23" s="566" t="s">
        <v>24</v>
      </c>
      <c r="C23" s="558">
        <f>Ski!D5</f>
        <v>7</v>
      </c>
      <c r="D23" s="533">
        <f>'Volleyb.'!D5</f>
        <v>12</v>
      </c>
      <c r="E23" s="533">
        <f>Lauf!D5</f>
        <v>0</v>
      </c>
      <c r="F23" s="533">
        <f>Fußball!D5</f>
        <v>0</v>
      </c>
      <c r="G23" s="534">
        <f>Schwimmen!D5</f>
        <v>0</v>
      </c>
      <c r="H23" s="533">
        <f>TT!D5</f>
        <v>0</v>
      </c>
      <c r="I23" s="533">
        <f>Rad!D5</f>
        <v>0</v>
      </c>
      <c r="J23" s="533">
        <f>Badminton!D5</f>
        <v>0</v>
      </c>
      <c r="K23" s="533">
        <f>Schießen!D5</f>
        <v>0</v>
      </c>
      <c r="L23" s="533">
        <f>Kegeln!D5</f>
        <v>0</v>
      </c>
      <c r="M23" s="535">
        <f t="shared" si="1"/>
        <v>19</v>
      </c>
      <c r="N23" s="570">
        <v>10</v>
      </c>
      <c r="O23" s="529"/>
      <c r="P23" s="585"/>
    </row>
    <row r="24" spans="1:16" ht="13.5" thickBot="1">
      <c r="A24" s="580" t="s">
        <v>25</v>
      </c>
      <c r="B24" s="566" t="s">
        <v>26</v>
      </c>
      <c r="C24" s="558">
        <f>Ski!D6</f>
        <v>8</v>
      </c>
      <c r="D24" s="533">
        <f>'Volleyb.'!D6</f>
        <v>10</v>
      </c>
      <c r="E24" s="533">
        <f>Lauf!D6</f>
        <v>0</v>
      </c>
      <c r="F24" s="533">
        <f>Fußball!D6</f>
        <v>0</v>
      </c>
      <c r="G24" s="534">
        <f>Schwimmen!D6</f>
        <v>9</v>
      </c>
      <c r="H24" s="533">
        <f>TT!D6</f>
        <v>10</v>
      </c>
      <c r="I24" s="533">
        <f>Rad!D6</f>
        <v>0</v>
      </c>
      <c r="J24" s="533">
        <f>Badminton!D6</f>
        <v>0</v>
      </c>
      <c r="K24" s="533">
        <f>Schießen!D6</f>
        <v>0</v>
      </c>
      <c r="L24" s="533">
        <f>Kegeln!D6</f>
        <v>0</v>
      </c>
      <c r="M24" s="535">
        <f t="shared" si="1"/>
        <v>37</v>
      </c>
      <c r="N24" s="570">
        <v>5</v>
      </c>
      <c r="O24" s="529"/>
      <c r="P24" s="585"/>
    </row>
    <row r="25" spans="1:16" ht="13.5" thickBot="1">
      <c r="A25" s="580" t="s">
        <v>27</v>
      </c>
      <c r="B25" s="566" t="s">
        <v>28</v>
      </c>
      <c r="C25" s="558">
        <f>Ski!D7</f>
        <v>0</v>
      </c>
      <c r="D25" s="533">
        <f>'Volleyb.'!D7</f>
        <v>5</v>
      </c>
      <c r="E25" s="533">
        <f>Lauf!D7</f>
        <v>0</v>
      </c>
      <c r="F25" s="533">
        <f>Fußball!D7</f>
        <v>0</v>
      </c>
      <c r="G25" s="561">
        <f>Schwimmen!D7</f>
        <v>11</v>
      </c>
      <c r="H25" s="533">
        <f>TT!D7</f>
        <v>6</v>
      </c>
      <c r="I25" s="533">
        <f>Rad!D7</f>
        <v>0</v>
      </c>
      <c r="J25" s="533">
        <f>Badminton!D7</f>
        <v>0</v>
      </c>
      <c r="K25" s="533">
        <f>Schießen!D7</f>
        <v>0</v>
      </c>
      <c r="L25" s="533">
        <f>Kegeln!D7</f>
        <v>0</v>
      </c>
      <c r="M25" s="535">
        <f t="shared" si="1"/>
        <v>22</v>
      </c>
      <c r="N25" s="570">
        <v>9</v>
      </c>
      <c r="O25" s="529"/>
      <c r="P25" s="585"/>
    </row>
    <row r="26" spans="1:16" ht="13.5" thickBot="1">
      <c r="A26" s="580" t="s">
        <v>29</v>
      </c>
      <c r="B26" s="566" t="s">
        <v>30</v>
      </c>
      <c r="C26" s="558">
        <f>Ski!D8</f>
        <v>6</v>
      </c>
      <c r="D26" s="533">
        <f>'Volleyb.'!D8</f>
        <v>0</v>
      </c>
      <c r="E26" s="533">
        <f>Lauf!D8</f>
        <v>0</v>
      </c>
      <c r="F26" s="533">
        <f>Fußball!D8</f>
        <v>0</v>
      </c>
      <c r="G26" s="534">
        <f>Schwimmen!D8</f>
        <v>6</v>
      </c>
      <c r="H26" s="533">
        <f>TT!D8</f>
        <v>7</v>
      </c>
      <c r="I26" s="533">
        <f>Rad!D8</f>
        <v>0</v>
      </c>
      <c r="J26" s="533">
        <f>Badminton!D8</f>
        <v>0</v>
      </c>
      <c r="K26" s="533">
        <f>Schießen!D8</f>
        <v>0</v>
      </c>
      <c r="L26" s="533">
        <f>Kegeln!D8</f>
        <v>0</v>
      </c>
      <c r="M26" s="535">
        <f t="shared" si="1"/>
        <v>19</v>
      </c>
      <c r="N26" s="570">
        <v>10</v>
      </c>
      <c r="O26" s="529"/>
      <c r="P26" s="585"/>
    </row>
    <row r="27" spans="1:16" ht="13.5" thickBot="1">
      <c r="A27" s="580" t="s">
        <v>31</v>
      </c>
      <c r="B27" s="567" t="s">
        <v>32</v>
      </c>
      <c r="C27" s="558">
        <f>Ski!D9</f>
        <v>5</v>
      </c>
      <c r="D27" s="533">
        <f>'Volleyb.'!D9</f>
        <v>8</v>
      </c>
      <c r="E27" s="533">
        <f>Lauf!D9</f>
        <v>0</v>
      </c>
      <c r="F27" s="533">
        <f>Fußball!D9</f>
        <v>0</v>
      </c>
      <c r="G27" s="534">
        <f>Schwimmen!D9</f>
        <v>0</v>
      </c>
      <c r="H27" s="533">
        <f>TT!D9</f>
        <v>0</v>
      </c>
      <c r="I27" s="533">
        <f>Rad!D9</f>
        <v>0</v>
      </c>
      <c r="J27" s="533">
        <f>Badminton!D9</f>
        <v>0</v>
      </c>
      <c r="K27" s="533">
        <f>Schießen!D9</f>
        <v>0</v>
      </c>
      <c r="L27" s="533">
        <f>Kegeln!D9</f>
        <v>0</v>
      </c>
      <c r="M27" s="535">
        <f t="shared" si="1"/>
        <v>13</v>
      </c>
      <c r="N27" s="570">
        <v>12</v>
      </c>
      <c r="O27" s="529"/>
      <c r="P27" s="585"/>
    </row>
    <row r="28" spans="1:16" ht="13.5" thickBot="1">
      <c r="A28" s="580" t="s">
        <v>33</v>
      </c>
      <c r="B28" s="567" t="s">
        <v>34</v>
      </c>
      <c r="C28" s="558">
        <f>Ski!D10</f>
        <v>9</v>
      </c>
      <c r="D28" s="533">
        <f>'Volleyb.'!D10</f>
        <v>14</v>
      </c>
      <c r="E28" s="533">
        <f>Lauf!D10</f>
        <v>0</v>
      </c>
      <c r="F28" s="533">
        <f>Fußball!D10</f>
        <v>0</v>
      </c>
      <c r="G28" s="534">
        <f>Schwimmen!D10</f>
        <v>13</v>
      </c>
      <c r="H28" s="533">
        <f>TT!D10</f>
        <v>9</v>
      </c>
      <c r="I28" s="533">
        <f>Rad!D10</f>
        <v>0</v>
      </c>
      <c r="J28" s="533">
        <f>Badminton!D10</f>
        <v>0</v>
      </c>
      <c r="K28" s="533">
        <f>Schießen!D10</f>
        <v>0</v>
      </c>
      <c r="L28" s="533">
        <f>Kegeln!D10</f>
        <v>0</v>
      </c>
      <c r="M28" s="535">
        <f t="shared" si="1"/>
        <v>45</v>
      </c>
      <c r="N28" s="570">
        <v>2</v>
      </c>
      <c r="O28" s="529"/>
      <c r="P28" s="585"/>
    </row>
    <row r="29" spans="1:16" ht="13.5" thickBot="1">
      <c r="A29" s="580" t="s">
        <v>35</v>
      </c>
      <c r="B29" s="567" t="s">
        <v>36</v>
      </c>
      <c r="C29" s="558">
        <f>Ski!D11</f>
        <v>10</v>
      </c>
      <c r="D29" s="533">
        <f>'Volleyb.'!D11</f>
        <v>9</v>
      </c>
      <c r="E29" s="533">
        <f>Lauf!D11</f>
        <v>0</v>
      </c>
      <c r="F29" s="533">
        <f>Fußball!D11</f>
        <v>0</v>
      </c>
      <c r="G29" s="534">
        <f>Schwimmen!D11</f>
        <v>14</v>
      </c>
      <c r="H29" s="533">
        <f>TT!D11</f>
        <v>8</v>
      </c>
      <c r="I29" s="533">
        <f>Rad!D11</f>
        <v>0</v>
      </c>
      <c r="J29" s="533">
        <f>Badminton!D11</f>
        <v>0</v>
      </c>
      <c r="K29" s="533">
        <f>Schießen!D11</f>
        <v>0</v>
      </c>
      <c r="L29" s="533">
        <f>Kegeln!D11</f>
        <v>0</v>
      </c>
      <c r="M29" s="535">
        <f t="shared" si="1"/>
        <v>41</v>
      </c>
      <c r="N29" s="570">
        <v>4</v>
      </c>
      <c r="O29" s="529"/>
      <c r="P29" s="585"/>
    </row>
    <row r="30" spans="1:16" ht="13.5" thickBot="1">
      <c r="A30" s="580" t="s">
        <v>37</v>
      </c>
      <c r="B30" s="567" t="s">
        <v>175</v>
      </c>
      <c r="C30" s="558">
        <f>Ski!D12</f>
        <v>0</v>
      </c>
      <c r="D30" s="533">
        <f>'Volleyb.'!D12</f>
        <v>0</v>
      </c>
      <c r="E30" s="533">
        <f>Lauf!D12</f>
        <v>0</v>
      </c>
      <c r="F30" s="533">
        <f>Fußball!D12</f>
        <v>0</v>
      </c>
      <c r="G30" s="561">
        <f>Schwimmen!D12</f>
        <v>0</v>
      </c>
      <c r="H30" s="533">
        <f>TT!D12</f>
        <v>0</v>
      </c>
      <c r="I30" s="533">
        <f>Rad!D12</f>
        <v>0</v>
      </c>
      <c r="J30" s="533">
        <f>Badminton!D12</f>
        <v>0</v>
      </c>
      <c r="K30" s="533">
        <f>Schießen!D12</f>
        <v>0</v>
      </c>
      <c r="L30" s="533">
        <f>Kegeln!D12</f>
        <v>0</v>
      </c>
      <c r="M30" s="535">
        <f t="shared" si="1"/>
        <v>0</v>
      </c>
      <c r="N30" s="570">
        <v>14</v>
      </c>
      <c r="O30" s="529"/>
      <c r="P30" s="585"/>
    </row>
    <row r="31" spans="1:16" ht="13.5" thickBot="1">
      <c r="A31" s="580" t="s">
        <v>39</v>
      </c>
      <c r="B31" s="567" t="s">
        <v>40</v>
      </c>
      <c r="C31" s="558">
        <f>Ski!D13</f>
        <v>0</v>
      </c>
      <c r="D31" s="533">
        <f>'Volleyb.'!D13</f>
        <v>0</v>
      </c>
      <c r="E31" s="533">
        <f>Lauf!D13</f>
        <v>0</v>
      </c>
      <c r="F31" s="533">
        <f>Fußball!D13</f>
        <v>0</v>
      </c>
      <c r="G31" s="534">
        <f>Schwimmen!D13</f>
        <v>0</v>
      </c>
      <c r="H31" s="533">
        <f>TT!D13</f>
        <v>0</v>
      </c>
      <c r="I31" s="533">
        <f>Rad!D13</f>
        <v>0</v>
      </c>
      <c r="J31" s="533">
        <f>Badminton!D13</f>
        <v>0</v>
      </c>
      <c r="K31" s="533">
        <f>Schießen!D13</f>
        <v>0</v>
      </c>
      <c r="L31" s="533">
        <f>Kegeln!D13</f>
        <v>0</v>
      </c>
      <c r="M31" s="535">
        <f t="shared" si="1"/>
        <v>0</v>
      </c>
      <c r="N31" s="570">
        <v>14</v>
      </c>
      <c r="O31" s="529"/>
      <c r="P31" s="585"/>
    </row>
    <row r="32" spans="1:16" ht="13.5" thickBot="1">
      <c r="A32" s="580" t="s">
        <v>41</v>
      </c>
      <c r="B32" s="567" t="s">
        <v>42</v>
      </c>
      <c r="C32" s="558">
        <f>Ski!D14</f>
        <v>11</v>
      </c>
      <c r="D32" s="533">
        <f>'Volleyb.'!D14</f>
        <v>0</v>
      </c>
      <c r="E32" s="533">
        <v>0</v>
      </c>
      <c r="F32" s="533">
        <f>Fußball!D14</f>
        <v>0</v>
      </c>
      <c r="G32" s="534">
        <f>Schwimmen!D14</f>
        <v>7</v>
      </c>
      <c r="H32" s="533">
        <f>TT!D14</f>
        <v>14</v>
      </c>
      <c r="I32" s="533">
        <v>0</v>
      </c>
      <c r="J32" s="533">
        <f>Badminton!D14</f>
        <v>0</v>
      </c>
      <c r="K32" s="533">
        <f>Schießen!D14</f>
        <v>0</v>
      </c>
      <c r="L32" s="533">
        <f>Kegeln!D14</f>
        <v>0</v>
      </c>
      <c r="M32" s="535">
        <f t="shared" si="1"/>
        <v>32</v>
      </c>
      <c r="N32" s="570">
        <v>6</v>
      </c>
      <c r="O32" s="529"/>
      <c r="P32" s="585"/>
    </row>
    <row r="33" spans="1:16" ht="13.5" thickBot="1">
      <c r="A33" s="587" t="s">
        <v>43</v>
      </c>
      <c r="B33" s="588" t="s">
        <v>44</v>
      </c>
      <c r="C33" s="693">
        <f>Ski!D15</f>
        <v>0</v>
      </c>
      <c r="D33" s="589">
        <f>'Volleyb.'!D15</f>
        <v>13</v>
      </c>
      <c r="E33" s="589">
        <f>Lauf!D15</f>
        <v>0</v>
      </c>
      <c r="F33" s="589">
        <f>Fußball!D15</f>
        <v>0</v>
      </c>
      <c r="G33" s="590">
        <f>Schwimmen!D15</f>
        <v>0</v>
      </c>
      <c r="H33" s="533">
        <f>TT!D15</f>
        <v>11</v>
      </c>
      <c r="I33" s="589">
        <f>Rad!D15</f>
        <v>0</v>
      </c>
      <c r="J33" s="589">
        <f>Badminton!D15</f>
        <v>0</v>
      </c>
      <c r="K33" s="589">
        <f>Schießen!D15</f>
        <v>0</v>
      </c>
      <c r="L33" s="589">
        <f>Kegeln!D15</f>
        <v>0</v>
      </c>
      <c r="M33" s="591">
        <f t="shared" si="1"/>
        <v>24</v>
      </c>
      <c r="N33" s="592">
        <v>8</v>
      </c>
      <c r="O33" s="593"/>
      <c r="P33" s="594"/>
    </row>
    <row r="34" spans="1:14" ht="13.5" thickTop="1">
      <c r="A34" s="3"/>
      <c r="B34" s="3"/>
      <c r="C34" s="3"/>
      <c r="D34" s="3"/>
      <c r="F34" s="3"/>
      <c r="G34" s="3"/>
      <c r="H34" s="3"/>
      <c r="I34" s="3"/>
      <c r="J34" s="3"/>
      <c r="K34" s="3"/>
      <c r="L34" s="3"/>
      <c r="M34" s="9"/>
      <c r="N34" s="10"/>
    </row>
    <row r="35" spans="1:14" ht="12.75">
      <c r="A35" s="3"/>
      <c r="B35" s="3"/>
      <c r="C35" s="3"/>
      <c r="D35" s="3"/>
      <c r="F35" s="3"/>
      <c r="G35" s="3"/>
      <c r="H35" s="3"/>
      <c r="I35" s="3"/>
      <c r="J35" s="3"/>
      <c r="K35" s="3"/>
      <c r="L35" s="3"/>
      <c r="M35" s="9"/>
      <c r="N35" s="11"/>
    </row>
    <row r="36" spans="1:14" ht="12.75">
      <c r="A36" s="3"/>
      <c r="B36" s="3"/>
      <c r="C36" s="3"/>
      <c r="D36" s="3"/>
      <c r="F36" s="3"/>
      <c r="G36" s="3"/>
      <c r="H36" s="3"/>
      <c r="I36" s="3"/>
      <c r="J36" s="3"/>
      <c r="K36" s="3"/>
      <c r="L36" s="3"/>
      <c r="M36" s="9"/>
      <c r="N36" s="10"/>
    </row>
    <row r="37" spans="1:14" ht="12.75">
      <c r="A37" s="3"/>
      <c r="B37" s="3"/>
      <c r="C37" s="3"/>
      <c r="D37" s="3"/>
      <c r="F37" s="3"/>
      <c r="G37" s="3"/>
      <c r="H37" s="3"/>
      <c r="I37" s="3"/>
      <c r="J37" s="3"/>
      <c r="K37" s="3"/>
      <c r="L37" s="3"/>
      <c r="M37" s="9"/>
      <c r="N37" s="10"/>
    </row>
    <row r="38" spans="1:14" ht="12.75">
      <c r="A38" s="3"/>
      <c r="B38" s="3"/>
      <c r="C38" s="3"/>
      <c r="D38" s="3"/>
      <c r="F38" s="3"/>
      <c r="G38" s="3"/>
      <c r="H38" s="3"/>
      <c r="I38" s="3"/>
      <c r="J38" s="3"/>
      <c r="K38" s="3"/>
      <c r="L38" s="3"/>
      <c r="M38" s="9"/>
      <c r="N38" s="11"/>
    </row>
    <row r="39" spans="1:14" ht="12.75">
      <c r="A39" s="3"/>
      <c r="B39" s="3"/>
      <c r="C39" s="3"/>
      <c r="D39" s="3"/>
      <c r="F39" s="3"/>
      <c r="G39" s="3"/>
      <c r="H39" s="3"/>
      <c r="I39" s="3"/>
      <c r="J39" s="3"/>
      <c r="K39" s="3"/>
      <c r="L39" s="3"/>
      <c r="M39" s="9"/>
      <c r="N39" s="10"/>
    </row>
    <row r="40" spans="1:14" ht="12.75">
      <c r="A40" s="3"/>
      <c r="B40" s="3"/>
      <c r="C40" s="3"/>
      <c r="D40" s="3"/>
      <c r="F40" s="3"/>
      <c r="G40" s="3"/>
      <c r="H40" s="3"/>
      <c r="I40" s="3"/>
      <c r="J40" s="3"/>
      <c r="K40" s="3"/>
      <c r="L40" s="3"/>
      <c r="M40" s="9"/>
      <c r="N40" s="10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/>
      <c r="N41" s="10"/>
    </row>
    <row r="42" spans="1:14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</sheetData>
  <sheetProtection selectLockedCells="1" selectUnlockedCells="1"/>
  <mergeCells count="3">
    <mergeCell ref="N1:P1"/>
    <mergeCell ref="A1:M1"/>
    <mergeCell ref="A18:N18"/>
  </mergeCells>
  <printOptions gridLines="1"/>
  <pageMargins left="0.18" right="0.17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15" topLeftCell="BM16" activePane="bottomLeft" state="frozen"/>
      <selection pane="topLeft" activeCell="A1" sqref="A1"/>
      <selection pane="bottomLeft" activeCell="C61" sqref="C61"/>
    </sheetView>
  </sheetViews>
  <sheetFormatPr defaultColWidth="11.421875" defaultRowHeight="12.75"/>
  <cols>
    <col min="1" max="1" width="38.28125" style="6" customWidth="1"/>
    <col min="2" max="2" width="32.28125" style="446" customWidth="1"/>
    <col min="3" max="3" width="8.57421875" style="446" customWidth="1"/>
    <col min="4" max="4" width="7.00390625" style="0" customWidth="1"/>
    <col min="5" max="5" width="11.8515625" style="0" customWidth="1"/>
    <col min="6" max="6" width="10.421875" style="0" customWidth="1"/>
    <col min="7" max="7" width="7.57421875" style="0" customWidth="1"/>
    <col min="8" max="8" width="6.28125" style="0" customWidth="1"/>
    <col min="9" max="9" width="9.00390625" style="0" customWidth="1"/>
    <col min="10" max="10" width="7.8515625" style="0" customWidth="1"/>
    <col min="11" max="11" width="4.8515625" style="0" customWidth="1"/>
    <col min="12" max="12" width="6.421875" style="0" customWidth="1"/>
    <col min="13" max="13" width="8.28125" style="0" customWidth="1"/>
  </cols>
  <sheetData>
    <row r="1" spans="1:13" ht="12.75">
      <c r="A1" s="146" t="s">
        <v>14</v>
      </c>
      <c r="B1" s="145"/>
      <c r="C1" s="721" t="s">
        <v>46</v>
      </c>
      <c r="D1" s="721"/>
      <c r="E1" s="147"/>
      <c r="F1" s="721" t="s">
        <v>47</v>
      </c>
      <c r="G1" s="721"/>
      <c r="H1" s="147"/>
      <c r="I1" s="721" t="s">
        <v>48</v>
      </c>
      <c r="J1" s="721"/>
      <c r="K1" s="147"/>
      <c r="L1" s="722" t="s">
        <v>59</v>
      </c>
      <c r="M1" s="722"/>
    </row>
    <row r="2" spans="1:13" ht="12.75">
      <c r="A2" s="447"/>
      <c r="B2" s="149" t="s">
        <v>18</v>
      </c>
      <c r="C2" s="150"/>
      <c r="D2" s="151">
        <v>0</v>
      </c>
      <c r="E2" s="152"/>
      <c r="F2" s="150"/>
      <c r="G2" s="448">
        <v>0</v>
      </c>
      <c r="H2" s="152"/>
      <c r="I2" s="150"/>
      <c r="J2" s="154">
        <v>0</v>
      </c>
      <c r="K2" s="152"/>
      <c r="L2" s="150"/>
      <c r="M2" s="449">
        <f>SUM(D2,G2,J2)</f>
        <v>0</v>
      </c>
    </row>
    <row r="3" spans="1:13" ht="12.75">
      <c r="A3" s="450"/>
      <c r="B3" s="157" t="s">
        <v>34</v>
      </c>
      <c r="C3" s="158"/>
      <c r="D3" s="151">
        <v>0</v>
      </c>
      <c r="E3" s="160"/>
      <c r="F3" s="158"/>
      <c r="G3" s="448">
        <v>0</v>
      </c>
      <c r="H3" s="160"/>
      <c r="I3" s="158"/>
      <c r="J3" s="154">
        <v>0</v>
      </c>
      <c r="K3" s="160"/>
      <c r="L3" s="158"/>
      <c r="M3" s="449">
        <f aca="true" t="shared" si="0" ref="M3:M9">SUM(D3,G3,J3)</f>
        <v>0</v>
      </c>
    </row>
    <row r="4" spans="1:13" ht="12.75">
      <c r="A4" s="450"/>
      <c r="B4" s="157" t="s">
        <v>36</v>
      </c>
      <c r="C4" s="163"/>
      <c r="D4" s="151">
        <v>0</v>
      </c>
      <c r="E4" s="165"/>
      <c r="F4" s="163"/>
      <c r="G4" s="448">
        <v>0</v>
      </c>
      <c r="H4" s="166"/>
      <c r="I4" s="163"/>
      <c r="J4" s="154">
        <v>0</v>
      </c>
      <c r="K4" s="166"/>
      <c r="L4" s="163"/>
      <c r="M4" s="449">
        <f t="shared" si="0"/>
        <v>0</v>
      </c>
    </row>
    <row r="5" spans="1:13" ht="12.75">
      <c r="A5" s="450"/>
      <c r="B5" s="157" t="s">
        <v>44</v>
      </c>
      <c r="C5" s="168"/>
      <c r="D5" s="151">
        <v>0</v>
      </c>
      <c r="E5" s="169"/>
      <c r="F5" s="170"/>
      <c r="G5" s="448">
        <v>0</v>
      </c>
      <c r="H5" s="171"/>
      <c r="I5" s="170"/>
      <c r="J5" s="154">
        <v>0</v>
      </c>
      <c r="K5" s="171"/>
      <c r="L5" s="170"/>
      <c r="M5" s="449">
        <f t="shared" si="0"/>
        <v>0</v>
      </c>
    </row>
    <row r="6" spans="1:13" ht="12.75">
      <c r="A6" s="450"/>
      <c r="B6" s="157" t="s">
        <v>20</v>
      </c>
      <c r="C6" s="172"/>
      <c r="D6" s="151">
        <v>0</v>
      </c>
      <c r="E6" s="173"/>
      <c r="F6" s="172"/>
      <c r="G6" s="448">
        <v>0</v>
      </c>
      <c r="H6" s="173"/>
      <c r="I6" s="172"/>
      <c r="J6" s="154">
        <v>0</v>
      </c>
      <c r="K6" s="173"/>
      <c r="L6" s="172"/>
      <c r="M6" s="449">
        <f t="shared" si="0"/>
        <v>0</v>
      </c>
    </row>
    <row r="7" spans="1:13" ht="12.75">
      <c r="A7" s="450"/>
      <c r="B7" s="157" t="s">
        <v>22</v>
      </c>
      <c r="C7" s="170"/>
      <c r="D7" s="151">
        <v>0</v>
      </c>
      <c r="E7" s="171"/>
      <c r="F7" s="170"/>
      <c r="G7" s="448">
        <v>0</v>
      </c>
      <c r="H7" s="171"/>
      <c r="I7" s="170"/>
      <c r="J7" s="154">
        <v>0</v>
      </c>
      <c r="K7" s="171"/>
      <c r="L7" s="170"/>
      <c r="M7" s="449">
        <f t="shared" si="0"/>
        <v>0</v>
      </c>
    </row>
    <row r="8" spans="1:13" ht="12.75">
      <c r="A8" s="450"/>
      <c r="B8" s="157" t="s">
        <v>24</v>
      </c>
      <c r="C8" s="170"/>
      <c r="D8" s="151">
        <v>0</v>
      </c>
      <c r="E8" s="171"/>
      <c r="F8" s="170"/>
      <c r="G8" s="448">
        <v>0</v>
      </c>
      <c r="H8" s="171"/>
      <c r="I8" s="170"/>
      <c r="J8" s="154">
        <v>0</v>
      </c>
      <c r="K8" s="171"/>
      <c r="L8" s="170"/>
      <c r="M8" s="449">
        <f t="shared" si="0"/>
        <v>0</v>
      </c>
    </row>
    <row r="9" spans="1:13" ht="12.75">
      <c r="A9" s="451"/>
      <c r="B9" s="175" t="s">
        <v>32</v>
      </c>
      <c r="C9" s="176"/>
      <c r="D9" s="452">
        <v>0</v>
      </c>
      <c r="E9" s="178"/>
      <c r="F9" s="179"/>
      <c r="G9" s="180">
        <v>0</v>
      </c>
      <c r="H9" s="181"/>
      <c r="I9" s="179"/>
      <c r="J9" s="453">
        <v>0</v>
      </c>
      <c r="K9" s="181"/>
      <c r="L9" s="183"/>
      <c r="M9" s="454">
        <f t="shared" si="0"/>
        <v>0</v>
      </c>
    </row>
    <row r="13" ht="15.75">
      <c r="A13" s="12" t="s">
        <v>92</v>
      </c>
    </row>
    <row r="14" ht="15.75">
      <c r="A14" s="284"/>
    </row>
    <row r="15" spans="1:7" ht="14.25">
      <c r="A15" s="455"/>
      <c r="B15" s="7" t="s">
        <v>93</v>
      </c>
      <c r="C15" s="456" t="s">
        <v>14</v>
      </c>
      <c r="D15" s="4"/>
      <c r="E15" s="4"/>
      <c r="F15" s="4"/>
      <c r="G15" s="4"/>
    </row>
    <row r="16" spans="1:7" ht="14.25">
      <c r="A16" s="457"/>
      <c r="B16" s="458"/>
      <c r="C16" s="459"/>
      <c r="D16" s="5"/>
      <c r="E16" s="5"/>
      <c r="F16" s="5"/>
      <c r="G16" s="5"/>
    </row>
    <row r="17" spans="1:7" s="2" customFormat="1" ht="15">
      <c r="A17" s="460" t="s">
        <v>18</v>
      </c>
      <c r="B17" s="461"/>
      <c r="C17" s="462"/>
      <c r="D17" s="463"/>
      <c r="E17" s="463"/>
      <c r="F17" s="463"/>
      <c r="G17" s="464"/>
    </row>
    <row r="18" spans="1:7" s="306" customFormat="1" ht="12.75">
      <c r="A18"/>
      <c r="B18" s="465">
        <v>0</v>
      </c>
      <c r="C18" s="466"/>
      <c r="D18" s="467"/>
      <c r="E18" s="467"/>
      <c r="F18" s="467"/>
      <c r="G18" s="467"/>
    </row>
    <row r="19" spans="1:7" s="306" customFormat="1" ht="12.75">
      <c r="A19"/>
      <c r="B19" s="465">
        <v>0</v>
      </c>
      <c r="C19" s="466"/>
      <c r="D19" s="467"/>
      <c r="E19" s="467"/>
      <c r="F19" s="467"/>
      <c r="G19" s="467"/>
    </row>
    <row r="20" spans="1:7" s="306" customFormat="1" ht="12.75">
      <c r="A20"/>
      <c r="B20" s="465">
        <v>0</v>
      </c>
      <c r="C20" s="468"/>
      <c r="D20" s="467"/>
      <c r="E20" s="467"/>
      <c r="F20" s="467"/>
      <c r="G20" s="467"/>
    </row>
    <row r="21" spans="1:7" s="306" customFormat="1" ht="12.75">
      <c r="A21"/>
      <c r="B21" s="465">
        <v>0</v>
      </c>
      <c r="C21" s="466"/>
      <c r="D21" s="467"/>
      <c r="E21" s="467"/>
      <c r="F21" s="467"/>
      <c r="G21" s="467"/>
    </row>
    <row r="22" spans="2:7" s="306" customFormat="1" ht="15.75">
      <c r="B22" s="8">
        <f>SUM(B18:B21)</f>
        <v>0</v>
      </c>
      <c r="C22" s="469"/>
      <c r="D22" s="470"/>
      <c r="E22" s="470"/>
      <c r="F22" s="470"/>
      <c r="G22" s="470"/>
    </row>
    <row r="23" spans="1:7" s="2" customFormat="1" ht="15">
      <c r="A23" s="460" t="s">
        <v>34</v>
      </c>
      <c r="B23" s="461"/>
      <c r="C23" s="462"/>
      <c r="D23" s="463"/>
      <c r="E23" s="463"/>
      <c r="F23" s="463"/>
      <c r="G23" s="464"/>
    </row>
    <row r="24" spans="1:7" s="306" customFormat="1" ht="12.75">
      <c r="A24"/>
      <c r="B24" s="465">
        <v>0</v>
      </c>
      <c r="C24" s="466"/>
      <c r="D24" s="467"/>
      <c r="E24" s="467"/>
      <c r="F24" s="467"/>
      <c r="G24" s="467"/>
    </row>
    <row r="25" spans="1:7" s="306" customFormat="1" ht="12.75">
      <c r="A25"/>
      <c r="B25" s="465">
        <v>0</v>
      </c>
      <c r="C25" s="466"/>
      <c r="D25" s="467"/>
      <c r="E25" s="467"/>
      <c r="F25" s="467"/>
      <c r="G25" s="467"/>
    </row>
    <row r="26" spans="1:7" s="306" customFormat="1" ht="12.75">
      <c r="A26"/>
      <c r="B26" s="465">
        <v>0</v>
      </c>
      <c r="C26" s="466"/>
      <c r="D26" s="467"/>
      <c r="E26" s="467"/>
      <c r="F26" s="467"/>
      <c r="G26" s="467"/>
    </row>
    <row r="27" spans="1:7" s="306" customFormat="1" ht="12.75">
      <c r="A27"/>
      <c r="B27" s="465">
        <v>0</v>
      </c>
      <c r="C27" s="466"/>
      <c r="D27" s="467"/>
      <c r="E27" s="467"/>
      <c r="F27" s="467"/>
      <c r="G27" s="467"/>
    </row>
    <row r="28" spans="1:7" s="306" customFormat="1" ht="15.75">
      <c r="A28" s="471"/>
      <c r="B28" s="8">
        <f>SUM(B24:B27)</f>
        <v>0</v>
      </c>
      <c r="C28" s="469"/>
      <c r="D28" s="470"/>
      <c r="E28" s="470"/>
      <c r="F28" s="470"/>
      <c r="G28" s="470"/>
    </row>
    <row r="29" spans="1:7" s="2" customFormat="1" ht="15">
      <c r="A29" s="460" t="s">
        <v>36</v>
      </c>
      <c r="B29" s="461"/>
      <c r="C29" s="462"/>
      <c r="D29" s="463"/>
      <c r="E29" s="463"/>
      <c r="F29" s="463"/>
      <c r="G29" s="464"/>
    </row>
    <row r="30" spans="1:7" s="306" customFormat="1" ht="12.75">
      <c r="A30"/>
      <c r="B30" s="465">
        <v>0</v>
      </c>
      <c r="C30" s="466"/>
      <c r="D30" s="467"/>
      <c r="E30" s="467"/>
      <c r="F30" s="467"/>
      <c r="G30" s="467"/>
    </row>
    <row r="31" spans="1:7" s="306" customFormat="1" ht="12.75">
      <c r="A31"/>
      <c r="B31" s="465">
        <v>0</v>
      </c>
      <c r="C31" s="466"/>
      <c r="D31" s="467"/>
      <c r="E31" s="467"/>
      <c r="F31" s="467"/>
      <c r="G31" s="467"/>
    </row>
    <row r="32" spans="1:7" s="306" customFormat="1" ht="12.75">
      <c r="A32"/>
      <c r="B32" s="465">
        <v>0</v>
      </c>
      <c r="C32" s="466"/>
      <c r="D32" s="467"/>
      <c r="E32" s="467"/>
      <c r="F32" s="467"/>
      <c r="G32" s="467"/>
    </row>
    <row r="33" spans="1:7" s="306" customFormat="1" ht="12.75">
      <c r="A33"/>
      <c r="B33" s="465">
        <v>0</v>
      </c>
      <c r="C33" s="466"/>
      <c r="D33" s="467"/>
      <c r="E33" s="467"/>
      <c r="F33" s="467"/>
      <c r="G33" s="467"/>
    </row>
    <row r="34" spans="1:7" s="306" customFormat="1" ht="15.75">
      <c r="A34" s="471"/>
      <c r="B34" s="8">
        <f>SUM(B30:B33)</f>
        <v>0</v>
      </c>
      <c r="C34" s="469"/>
      <c r="D34" s="470"/>
      <c r="E34" s="470"/>
      <c r="F34" s="470"/>
      <c r="G34" s="470"/>
    </row>
    <row r="35" spans="1:10" s="2" customFormat="1" ht="15">
      <c r="A35" s="460" t="s">
        <v>44</v>
      </c>
      <c r="B35" s="461"/>
      <c r="C35" s="462"/>
      <c r="D35" s="463"/>
      <c r="E35" s="463"/>
      <c r="F35" s="463"/>
      <c r="G35" s="464"/>
      <c r="J35" s="472"/>
    </row>
    <row r="36" spans="1:7" s="306" customFormat="1" ht="12.75">
      <c r="A36"/>
      <c r="B36" s="465">
        <v>0</v>
      </c>
      <c r="C36" s="466"/>
      <c r="D36" s="467"/>
      <c r="E36" s="467"/>
      <c r="F36" s="467"/>
      <c r="G36" s="467"/>
    </row>
    <row r="37" spans="1:7" s="306" customFormat="1" ht="12.75">
      <c r="A37"/>
      <c r="B37" s="465">
        <v>0</v>
      </c>
      <c r="C37" s="466"/>
      <c r="D37" s="467"/>
      <c r="E37" s="467"/>
      <c r="F37" s="467"/>
      <c r="G37" s="467"/>
    </row>
    <row r="38" spans="1:7" s="306" customFormat="1" ht="12.75">
      <c r="A38"/>
      <c r="B38" s="465">
        <v>0</v>
      </c>
      <c r="C38" s="466"/>
      <c r="D38" s="467"/>
      <c r="E38" s="467"/>
      <c r="F38" s="467"/>
      <c r="G38" s="467"/>
    </row>
    <row r="39" spans="1:7" s="306" customFormat="1" ht="12.75">
      <c r="A39"/>
      <c r="B39" s="465">
        <v>0</v>
      </c>
      <c r="C39" s="466"/>
      <c r="D39" s="467"/>
      <c r="E39" s="467"/>
      <c r="F39" s="467"/>
      <c r="G39" s="467"/>
    </row>
    <row r="40" spans="1:7" s="306" customFormat="1" ht="15.75">
      <c r="A40" s="471"/>
      <c r="B40" s="8">
        <f>SUM(B36:B39)</f>
        <v>0</v>
      </c>
      <c r="C40" s="469"/>
      <c r="D40" s="470"/>
      <c r="E40" s="470"/>
      <c r="F40" s="470"/>
      <c r="G40" s="470"/>
    </row>
    <row r="41" spans="1:12" s="2" customFormat="1" ht="15">
      <c r="A41" s="460" t="s">
        <v>20</v>
      </c>
      <c r="B41" s="461"/>
      <c r="C41" s="462"/>
      <c r="D41" s="464"/>
      <c r="E41" s="464"/>
      <c r="F41" s="464"/>
      <c r="G41" s="464"/>
      <c r="J41" s="472"/>
      <c r="K41" s="472"/>
      <c r="L41" s="472"/>
    </row>
    <row r="42" spans="1:7" s="306" customFormat="1" ht="12.75">
      <c r="A42"/>
      <c r="B42" s="465">
        <v>0</v>
      </c>
      <c r="C42" s="466"/>
      <c r="D42" s="470"/>
      <c r="E42" s="470"/>
      <c r="F42" s="470"/>
      <c r="G42" s="470"/>
    </row>
    <row r="43" spans="1:7" s="306" customFormat="1" ht="12.75">
      <c r="A43"/>
      <c r="B43" s="465">
        <v>0</v>
      </c>
      <c r="C43" s="466"/>
      <c r="D43" s="470"/>
      <c r="E43" s="470"/>
      <c r="F43" s="470"/>
      <c r="G43" s="470"/>
    </row>
    <row r="44" spans="1:7" s="306" customFormat="1" ht="12.75">
      <c r="A44"/>
      <c r="B44" s="465">
        <v>0</v>
      </c>
      <c r="C44" s="466"/>
      <c r="D44" s="470"/>
      <c r="E44" s="470"/>
      <c r="F44" s="470"/>
      <c r="G44" s="470"/>
    </row>
    <row r="45" spans="1:7" s="306" customFormat="1" ht="12.75">
      <c r="A45"/>
      <c r="B45" s="465">
        <v>0</v>
      </c>
      <c r="C45" s="466"/>
      <c r="D45" s="470"/>
      <c r="E45" s="470"/>
      <c r="F45" s="470"/>
      <c r="G45" s="470"/>
    </row>
    <row r="46" spans="1:7" s="306" customFormat="1" ht="15.75">
      <c r="A46" s="471"/>
      <c r="B46" s="8">
        <f>SUM(B42:B45)</f>
        <v>0</v>
      </c>
      <c r="C46" s="469"/>
      <c r="D46" s="470"/>
      <c r="E46" s="470"/>
      <c r="F46" s="470"/>
      <c r="G46" s="470"/>
    </row>
    <row r="47" spans="1:3" ht="15">
      <c r="A47" s="460" t="s">
        <v>22</v>
      </c>
      <c r="B47" s="461"/>
      <c r="C47" s="462"/>
    </row>
    <row r="48" spans="1:3" ht="12.75">
      <c r="A48"/>
      <c r="B48" s="465">
        <v>0</v>
      </c>
      <c r="C48" s="466"/>
    </row>
    <row r="49" spans="1:3" ht="12.75">
      <c r="A49"/>
      <c r="B49" s="465">
        <v>0</v>
      </c>
      <c r="C49" s="466"/>
    </row>
    <row r="50" spans="1:3" ht="12.75">
      <c r="A50"/>
      <c r="B50" s="465">
        <v>0</v>
      </c>
      <c r="C50" s="466"/>
    </row>
    <row r="51" spans="1:3" ht="12.75">
      <c r="A51"/>
      <c r="B51" s="465">
        <v>0</v>
      </c>
      <c r="C51" s="466"/>
    </row>
    <row r="52" spans="1:3" ht="15.75">
      <c r="A52" s="471"/>
      <c r="B52" s="8">
        <f>SUM(B48:B51)</f>
        <v>0</v>
      </c>
      <c r="C52" s="469"/>
    </row>
    <row r="53" spans="1:3" ht="15">
      <c r="A53" s="460" t="s">
        <v>58</v>
      </c>
      <c r="B53" s="473"/>
      <c r="C53" s="462"/>
    </row>
    <row r="54" spans="1:3" ht="12.75">
      <c r="A54"/>
      <c r="B54" s="465">
        <v>0</v>
      </c>
      <c r="C54" s="466"/>
    </row>
    <row r="55" spans="1:3" ht="12.75">
      <c r="A55"/>
      <c r="B55" s="465">
        <v>0</v>
      </c>
      <c r="C55" s="466"/>
    </row>
    <row r="56" spans="1:3" ht="12.75">
      <c r="A56"/>
      <c r="B56" s="465">
        <v>0</v>
      </c>
      <c r="C56" s="466"/>
    </row>
    <row r="57" spans="1:3" ht="12.75">
      <c r="A57"/>
      <c r="B57" s="465">
        <v>0</v>
      </c>
      <c r="C57" s="466"/>
    </row>
    <row r="58" spans="1:3" ht="15.75">
      <c r="A58" s="471"/>
      <c r="B58" s="8">
        <f>SUM(B54:B57)</f>
        <v>0</v>
      </c>
      <c r="C58" s="469"/>
    </row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5902777777777778" right="0.5902777777777778" top="0.5902777777777778" bottom="0.39375" header="0.5118055555555555" footer="0.5118055555555555"/>
  <pageSetup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4"/>
  <sheetViews>
    <sheetView zoomScale="80" zoomScaleNormal="80" zoomScalePageLayoutView="0" workbookViewId="0" topLeftCell="A1">
      <selection activeCell="G90" sqref="G90"/>
    </sheetView>
  </sheetViews>
  <sheetFormatPr defaultColWidth="11.421875" defaultRowHeight="12.75"/>
  <cols>
    <col min="1" max="1" width="37.00390625" style="13" customWidth="1"/>
    <col min="2" max="2" width="38.7109375" style="13" customWidth="1"/>
    <col min="3" max="3" width="8.28125" style="13" customWidth="1"/>
    <col min="4" max="4" width="8.57421875" style="13" customWidth="1"/>
    <col min="5" max="5" width="6.28125" style="13" customWidth="1"/>
    <col min="6" max="6" width="9.8515625" style="332" customWidth="1"/>
    <col min="7" max="7" width="8.57421875" style="332" customWidth="1"/>
    <col min="8" max="8" width="11.421875" style="13" customWidth="1"/>
    <col min="9" max="9" width="16.140625" style="13" customWidth="1"/>
    <col min="10" max="10" width="14.00390625" style="13" customWidth="1"/>
    <col min="11" max="11" width="11.421875" style="13" customWidth="1"/>
    <col min="12" max="12" width="5.28125" style="13" customWidth="1"/>
    <col min="13" max="13" width="11.7109375" style="13" customWidth="1"/>
    <col min="14" max="16384" width="11.421875" style="13" customWidth="1"/>
  </cols>
  <sheetData>
    <row r="1" spans="1:13" ht="15.75">
      <c r="A1" s="15" t="s">
        <v>14</v>
      </c>
      <c r="B1" s="16"/>
      <c r="C1" s="767" t="s">
        <v>46</v>
      </c>
      <c r="D1" s="767"/>
      <c r="E1" s="17"/>
      <c r="F1" s="767" t="s">
        <v>47</v>
      </c>
      <c r="G1" s="767"/>
      <c r="H1" s="17"/>
      <c r="I1" s="767" t="s">
        <v>48</v>
      </c>
      <c r="J1" s="767"/>
      <c r="K1" s="17"/>
      <c r="L1" s="836" t="s">
        <v>59</v>
      </c>
      <c r="M1" s="836"/>
    </row>
    <row r="2" spans="1:13" ht="15.75">
      <c r="A2" s="20"/>
      <c r="B2" s="21" t="s">
        <v>18</v>
      </c>
      <c r="C2" s="474"/>
      <c r="D2" s="23">
        <v>0</v>
      </c>
      <c r="E2" s="24"/>
      <c r="F2" s="22"/>
      <c r="G2" s="25">
        <v>0</v>
      </c>
      <c r="H2" s="24"/>
      <c r="I2" s="22"/>
      <c r="J2" s="26">
        <v>0</v>
      </c>
      <c r="K2" s="24"/>
      <c r="L2" s="22"/>
      <c r="M2" s="27">
        <f>SUM(D2,G2,J2)</f>
        <v>0</v>
      </c>
    </row>
    <row r="3" spans="1:13" ht="15.75">
      <c r="A3" s="28"/>
      <c r="B3" s="29"/>
      <c r="C3" s="475"/>
      <c r="D3" s="23">
        <v>0</v>
      </c>
      <c r="E3" s="31"/>
      <c r="F3" s="30"/>
      <c r="G3" s="25">
        <v>0</v>
      </c>
      <c r="H3" s="31"/>
      <c r="I3" s="30"/>
      <c r="J3" s="26">
        <v>0</v>
      </c>
      <c r="K3" s="31"/>
      <c r="L3" s="30"/>
      <c r="M3" s="27">
        <f aca="true" t="shared" si="0" ref="M3:M9">SUM(D3,G3,J3)</f>
        <v>0</v>
      </c>
    </row>
    <row r="4" spans="1:13" ht="15.75">
      <c r="A4" s="28"/>
      <c r="B4" s="29" t="s">
        <v>36</v>
      </c>
      <c r="C4" s="476"/>
      <c r="D4" s="23">
        <v>0</v>
      </c>
      <c r="E4" s="34"/>
      <c r="F4" s="33"/>
      <c r="G4" s="25">
        <v>0</v>
      </c>
      <c r="H4" s="61"/>
      <c r="I4" s="33"/>
      <c r="J4" s="26">
        <v>0</v>
      </c>
      <c r="K4" s="61"/>
      <c r="L4" s="33"/>
      <c r="M4" s="27">
        <f t="shared" si="0"/>
        <v>0</v>
      </c>
    </row>
    <row r="5" spans="1:13" ht="15.75">
      <c r="A5" s="28"/>
      <c r="B5" s="29"/>
      <c r="C5" s="476"/>
      <c r="D5" s="23">
        <v>0</v>
      </c>
      <c r="E5" s="37"/>
      <c r="F5" s="38"/>
      <c r="G5" s="25">
        <v>0</v>
      </c>
      <c r="H5" s="41"/>
      <c r="I5" s="38"/>
      <c r="J5" s="26">
        <v>0</v>
      </c>
      <c r="K5" s="41"/>
      <c r="L5" s="38"/>
      <c r="M5" s="27">
        <f t="shared" si="0"/>
        <v>0</v>
      </c>
    </row>
    <row r="6" spans="1:13" ht="15.75">
      <c r="A6" s="28"/>
      <c r="B6" s="29" t="s">
        <v>20</v>
      </c>
      <c r="C6" s="475"/>
      <c r="D6" s="23">
        <v>0</v>
      </c>
      <c r="E6" s="40"/>
      <c r="F6" s="39"/>
      <c r="G6" s="25">
        <v>0</v>
      </c>
      <c r="H6" s="40"/>
      <c r="I6" s="39"/>
      <c r="J6" s="26">
        <v>0</v>
      </c>
      <c r="K6" s="40"/>
      <c r="L6" s="39"/>
      <c r="M6" s="27">
        <f t="shared" si="0"/>
        <v>0</v>
      </c>
    </row>
    <row r="7" spans="1:13" ht="15.75">
      <c r="A7" s="28"/>
      <c r="B7" s="29" t="s">
        <v>22</v>
      </c>
      <c r="C7" s="475"/>
      <c r="D7" s="23">
        <v>0</v>
      </c>
      <c r="E7" s="41"/>
      <c r="F7" s="38"/>
      <c r="G7" s="25">
        <v>0</v>
      </c>
      <c r="H7" s="41"/>
      <c r="I7" s="38"/>
      <c r="J7" s="26">
        <v>0</v>
      </c>
      <c r="K7" s="41"/>
      <c r="L7" s="38"/>
      <c r="M7" s="27">
        <f t="shared" si="0"/>
        <v>0</v>
      </c>
    </row>
    <row r="8" spans="1:13" ht="15.75">
      <c r="A8" s="28"/>
      <c r="B8" s="29"/>
      <c r="C8" s="475"/>
      <c r="D8" s="23">
        <v>0</v>
      </c>
      <c r="E8" s="41"/>
      <c r="F8" s="38"/>
      <c r="G8" s="25">
        <v>0</v>
      </c>
      <c r="H8" s="41"/>
      <c r="I8" s="38"/>
      <c r="J8" s="26">
        <v>0</v>
      </c>
      <c r="K8" s="41"/>
      <c r="L8" s="38"/>
      <c r="M8" s="27">
        <f t="shared" si="0"/>
        <v>0</v>
      </c>
    </row>
    <row r="9" spans="1:13" ht="15.75">
      <c r="A9" s="42"/>
      <c r="B9" s="43" t="s">
        <v>32</v>
      </c>
      <c r="C9" s="477"/>
      <c r="D9" s="23">
        <v>0</v>
      </c>
      <c r="E9" s="45"/>
      <c r="F9" s="46"/>
      <c r="G9" s="329">
        <v>0</v>
      </c>
      <c r="H9" s="62"/>
      <c r="I9" s="46"/>
      <c r="J9" s="26">
        <v>0</v>
      </c>
      <c r="K9" s="62"/>
      <c r="L9" s="63"/>
      <c r="M9" s="27">
        <f t="shared" si="0"/>
        <v>0</v>
      </c>
    </row>
    <row r="13" spans="1:5" ht="15.75">
      <c r="A13" s="12" t="s">
        <v>94</v>
      </c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6:11" ht="15.75">
      <c r="F15" s="478" t="s">
        <v>95</v>
      </c>
      <c r="G15" s="478" t="s">
        <v>14</v>
      </c>
      <c r="H15" s="479"/>
      <c r="I15" s="480"/>
      <c r="J15" s="480"/>
      <c r="K15" s="480"/>
    </row>
    <row r="16" spans="6:11" ht="15.75">
      <c r="F16" s="478"/>
      <c r="G16" s="478"/>
      <c r="H16" s="479"/>
      <c r="I16" s="480"/>
      <c r="J16" s="480"/>
      <c r="K16" s="480"/>
    </row>
    <row r="17" spans="1:11" ht="15.75">
      <c r="A17" s="335" t="s">
        <v>18</v>
      </c>
      <c r="B17" s="423"/>
      <c r="C17" s="423"/>
      <c r="D17" s="423"/>
      <c r="E17" s="423"/>
      <c r="F17" s="337"/>
      <c r="G17" s="481"/>
      <c r="H17" s="482"/>
      <c r="I17" s="483"/>
      <c r="J17" s="483"/>
      <c r="K17" s="483"/>
    </row>
    <row r="18" spans="1:11" ht="15">
      <c r="A18" s="342"/>
      <c r="B18" s="419"/>
      <c r="C18" s="419"/>
      <c r="D18" s="419"/>
      <c r="E18" s="419"/>
      <c r="F18" s="369">
        <f>SUM(B18:E18)</f>
        <v>0</v>
      </c>
      <c r="G18" s="420"/>
      <c r="H18" s="484"/>
      <c r="I18" s="485"/>
      <c r="J18" s="485"/>
      <c r="K18" s="485"/>
    </row>
    <row r="19" spans="1:11" ht="15">
      <c r="A19" s="342"/>
      <c r="B19" s="419"/>
      <c r="C19" s="419"/>
      <c r="D19" s="419"/>
      <c r="E19" s="419"/>
      <c r="F19" s="369">
        <f>SUM(B19:E19)</f>
        <v>0</v>
      </c>
      <c r="G19" s="420"/>
      <c r="H19" s="484"/>
      <c r="I19" s="485"/>
      <c r="J19" s="485"/>
      <c r="K19" s="485"/>
    </row>
    <row r="20" spans="1:11" ht="15">
      <c r="A20" s="350"/>
      <c r="B20" s="486"/>
      <c r="C20" s="486"/>
      <c r="D20" s="486"/>
      <c r="E20" s="486"/>
      <c r="F20" s="369">
        <f>SUM(B20:E20)</f>
        <v>0</v>
      </c>
      <c r="G20" s="13"/>
      <c r="H20" s="484"/>
      <c r="I20" s="485"/>
      <c r="J20" s="485"/>
      <c r="K20" s="485"/>
    </row>
    <row r="21" spans="1:11" ht="15">
      <c r="A21" s="342"/>
      <c r="B21" s="419"/>
      <c r="C21" s="419"/>
      <c r="D21" s="419"/>
      <c r="E21" s="419"/>
      <c r="F21" s="369">
        <f>SUM(B21:E21)</f>
        <v>0</v>
      </c>
      <c r="G21" s="420"/>
      <c r="H21" s="484"/>
      <c r="I21" s="485"/>
      <c r="J21" s="485"/>
      <c r="K21" s="485"/>
    </row>
    <row r="22" spans="1:11" ht="15.75">
      <c r="A22" s="363"/>
      <c r="B22" s="421"/>
      <c r="C22" s="421"/>
      <c r="D22" s="421"/>
      <c r="E22" s="421"/>
      <c r="F22" s="365">
        <f>SUM(F18:F21)</f>
        <v>0</v>
      </c>
      <c r="G22" s="422"/>
      <c r="H22" s="484"/>
      <c r="I22" s="485"/>
      <c r="J22" s="485"/>
      <c r="K22" s="485"/>
    </row>
    <row r="23" spans="1:11" ht="15.75">
      <c r="A23" s="335"/>
      <c r="B23" s="423"/>
      <c r="C23" s="423"/>
      <c r="D23" s="423"/>
      <c r="E23" s="423"/>
      <c r="F23" s="337"/>
      <c r="G23" s="481"/>
      <c r="H23" s="482"/>
      <c r="I23" s="483"/>
      <c r="J23" s="483"/>
      <c r="K23" s="483"/>
    </row>
    <row r="24" spans="1:11" ht="15">
      <c r="A24" s="342"/>
      <c r="B24" s="419"/>
      <c r="C24" s="419"/>
      <c r="D24" s="419"/>
      <c r="E24" s="419"/>
      <c r="F24" s="369">
        <f>SUM(B24:E24)</f>
        <v>0</v>
      </c>
      <c r="G24" s="420"/>
      <c r="H24" s="484"/>
      <c r="I24" s="485"/>
      <c r="J24" s="485"/>
      <c r="K24" s="485"/>
    </row>
    <row r="25" spans="1:11" ht="15">
      <c r="A25" s="342"/>
      <c r="B25" s="419"/>
      <c r="C25" s="419"/>
      <c r="D25" s="419"/>
      <c r="E25" s="419"/>
      <c r="F25" s="369">
        <f>SUM(B25:E25)</f>
        <v>0</v>
      </c>
      <c r="G25" s="420"/>
      <c r="H25" s="484"/>
      <c r="I25" s="485"/>
      <c r="J25" s="485"/>
      <c r="K25" s="485"/>
    </row>
    <row r="26" spans="1:11" ht="15">
      <c r="A26" s="342"/>
      <c r="B26" s="419"/>
      <c r="C26" s="419"/>
      <c r="D26" s="419"/>
      <c r="E26" s="419"/>
      <c r="F26" s="369">
        <f>SUM(B26:E26)</f>
        <v>0</v>
      </c>
      <c r="G26" s="420"/>
      <c r="H26" s="484"/>
      <c r="I26" s="485"/>
      <c r="J26" s="485"/>
      <c r="K26" s="485"/>
    </row>
    <row r="27" spans="1:11" ht="15">
      <c r="A27" s="342"/>
      <c r="B27" s="419"/>
      <c r="C27" s="419"/>
      <c r="D27" s="419"/>
      <c r="E27" s="419"/>
      <c r="F27" s="369">
        <f>SUM(B27:E27)</f>
        <v>0</v>
      </c>
      <c r="G27" s="420"/>
      <c r="H27" s="484"/>
      <c r="I27" s="485"/>
      <c r="J27" s="485"/>
      <c r="K27" s="485"/>
    </row>
    <row r="28" spans="1:11" ht="15.75">
      <c r="A28" s="363"/>
      <c r="B28" s="421"/>
      <c r="C28" s="421"/>
      <c r="D28" s="421"/>
      <c r="E28" s="421"/>
      <c r="F28" s="365">
        <f>SUM(F24:F27)</f>
        <v>0</v>
      </c>
      <c r="G28" s="422"/>
      <c r="H28" s="484"/>
      <c r="I28" s="485"/>
      <c r="J28" s="485"/>
      <c r="K28" s="485"/>
    </row>
    <row r="29" spans="1:11" ht="15.75">
      <c r="A29" s="335" t="s">
        <v>36</v>
      </c>
      <c r="B29" s="423"/>
      <c r="C29" s="423"/>
      <c r="D29" s="423"/>
      <c r="E29" s="423"/>
      <c r="F29" s="337"/>
      <c r="G29" s="481"/>
      <c r="H29" s="482"/>
      <c r="I29" s="483"/>
      <c r="J29" s="483"/>
      <c r="K29" s="483"/>
    </row>
    <row r="30" spans="1:11" ht="15">
      <c r="A30" s="342"/>
      <c r="B30" s="419"/>
      <c r="C30" s="419"/>
      <c r="D30" s="419"/>
      <c r="E30" s="419"/>
      <c r="F30" s="369">
        <f>SUM(B30:E30)</f>
        <v>0</v>
      </c>
      <c r="G30" s="420"/>
      <c r="H30" s="484"/>
      <c r="I30" s="485"/>
      <c r="J30" s="485"/>
      <c r="K30" s="485"/>
    </row>
    <row r="31" spans="1:11" ht="15">
      <c r="A31" s="342"/>
      <c r="B31" s="419"/>
      <c r="C31" s="419"/>
      <c r="D31" s="419"/>
      <c r="E31" s="419"/>
      <c r="F31" s="369">
        <f>SUM(B31:E31)</f>
        <v>0</v>
      </c>
      <c r="G31" s="420"/>
      <c r="H31" s="484"/>
      <c r="I31" s="485"/>
      <c r="J31" s="485"/>
      <c r="K31" s="485"/>
    </row>
    <row r="32" spans="1:11" ht="15">
      <c r="A32" s="342"/>
      <c r="B32" s="419"/>
      <c r="C32" s="419"/>
      <c r="D32" s="419"/>
      <c r="E32" s="419"/>
      <c r="F32" s="369">
        <f>SUM(B32:E32)</f>
        <v>0</v>
      </c>
      <c r="G32" s="420"/>
      <c r="H32" s="484"/>
      <c r="I32" s="485"/>
      <c r="J32" s="485"/>
      <c r="K32" s="485"/>
    </row>
    <row r="33" spans="1:11" ht="15">
      <c r="A33" s="342"/>
      <c r="B33" s="419"/>
      <c r="C33" s="419"/>
      <c r="D33" s="419"/>
      <c r="E33" s="419"/>
      <c r="F33" s="369">
        <f>SUM(B33:E33)</f>
        <v>0</v>
      </c>
      <c r="G33" s="420"/>
      <c r="H33" s="484"/>
      <c r="I33" s="485"/>
      <c r="J33" s="485"/>
      <c r="K33" s="485"/>
    </row>
    <row r="34" spans="1:11" ht="15.75">
      <c r="A34" s="363"/>
      <c r="B34" s="421"/>
      <c r="C34" s="421"/>
      <c r="D34" s="421"/>
      <c r="E34" s="421"/>
      <c r="F34" s="365">
        <f>SUM(F30:F33)</f>
        <v>0</v>
      </c>
      <c r="G34" s="422"/>
      <c r="H34" s="484"/>
      <c r="I34" s="485"/>
      <c r="J34" s="485"/>
      <c r="K34" s="485"/>
    </row>
    <row r="35" spans="1:11" ht="15.75">
      <c r="A35" s="335"/>
      <c r="B35" s="423"/>
      <c r="C35" s="423"/>
      <c r="D35" s="423"/>
      <c r="E35" s="423"/>
      <c r="F35" s="337"/>
      <c r="G35" s="481"/>
      <c r="H35" s="482"/>
      <c r="I35" s="483"/>
      <c r="J35" s="483"/>
      <c r="K35" s="483"/>
    </row>
    <row r="36" spans="1:11" ht="15">
      <c r="A36" s="342"/>
      <c r="B36" s="419"/>
      <c r="C36" s="419"/>
      <c r="D36" s="419"/>
      <c r="E36" s="419"/>
      <c r="F36" s="369">
        <f>SUM(B36:E36)</f>
        <v>0</v>
      </c>
      <c r="G36" s="420"/>
      <c r="H36" s="484"/>
      <c r="I36" s="485"/>
      <c r="J36" s="485"/>
      <c r="K36" s="485"/>
    </row>
    <row r="37" spans="1:11" ht="15">
      <c r="A37" s="342"/>
      <c r="B37" s="419"/>
      <c r="C37" s="419"/>
      <c r="D37" s="419"/>
      <c r="E37" s="419"/>
      <c r="F37" s="369">
        <f>SUM(B37:E37)</f>
        <v>0</v>
      </c>
      <c r="G37" s="420"/>
      <c r="H37" s="484"/>
      <c r="I37" s="485"/>
      <c r="J37" s="485"/>
      <c r="K37" s="485"/>
    </row>
    <row r="38" spans="1:11" ht="15">
      <c r="A38" s="342"/>
      <c r="B38" s="419"/>
      <c r="C38" s="419"/>
      <c r="D38" s="419"/>
      <c r="E38" s="419"/>
      <c r="F38" s="369">
        <f>SUM(B38:E38)</f>
        <v>0</v>
      </c>
      <c r="G38" s="420"/>
      <c r="H38" s="484"/>
      <c r="I38" s="485"/>
      <c r="J38" s="485"/>
      <c r="K38" s="485"/>
    </row>
    <row r="39" spans="1:11" ht="15">
      <c r="A39" s="342"/>
      <c r="B39" s="419"/>
      <c r="C39" s="419"/>
      <c r="D39" s="419"/>
      <c r="E39" s="419"/>
      <c r="F39" s="369">
        <f>SUM(B39:E39)</f>
        <v>0</v>
      </c>
      <c r="G39" s="420"/>
      <c r="H39" s="484"/>
      <c r="I39" s="485"/>
      <c r="J39" s="485"/>
      <c r="K39" s="485"/>
    </row>
    <row r="40" spans="1:11" ht="15.75">
      <c r="A40" s="363"/>
      <c r="B40" s="421"/>
      <c r="C40" s="421"/>
      <c r="D40" s="421"/>
      <c r="E40" s="421"/>
      <c r="F40" s="365">
        <f>SUM(F36:F39)</f>
        <v>0</v>
      </c>
      <c r="G40" s="422"/>
      <c r="H40" s="484"/>
      <c r="I40" s="485"/>
      <c r="J40" s="485"/>
      <c r="K40" s="485"/>
    </row>
    <row r="41" spans="1:11" ht="15.75">
      <c r="A41" s="335" t="s">
        <v>20</v>
      </c>
      <c r="B41" s="423"/>
      <c r="C41" s="423"/>
      <c r="D41" s="423"/>
      <c r="E41" s="423"/>
      <c r="F41" s="337"/>
      <c r="G41" s="481"/>
      <c r="H41" s="482"/>
      <c r="I41" s="483"/>
      <c r="J41" s="483"/>
      <c r="K41" s="483"/>
    </row>
    <row r="42" spans="1:11" ht="15">
      <c r="A42" s="342"/>
      <c r="B42" s="419"/>
      <c r="C42" s="419"/>
      <c r="D42" s="419"/>
      <c r="E42" s="419"/>
      <c r="F42" s="369">
        <f>SUM(B42:E42)</f>
        <v>0</v>
      </c>
      <c r="G42" s="420"/>
      <c r="H42" s="487"/>
      <c r="I42" s="488"/>
      <c r="J42" s="488"/>
      <c r="K42" s="488"/>
    </row>
    <row r="43" spans="1:11" ht="15">
      <c r="A43" s="342"/>
      <c r="B43" s="419"/>
      <c r="C43" s="419"/>
      <c r="D43" s="419"/>
      <c r="E43" s="419"/>
      <c r="F43" s="369">
        <f>SUM(B43:E43)</f>
        <v>0</v>
      </c>
      <c r="G43" s="420"/>
      <c r="H43" s="487"/>
      <c r="I43" s="488"/>
      <c r="J43" s="488"/>
      <c r="K43" s="488"/>
    </row>
    <row r="44" spans="1:11" ht="15">
      <c r="A44" s="489"/>
      <c r="B44" s="419"/>
      <c r="C44" s="419"/>
      <c r="D44" s="419"/>
      <c r="E44" s="419"/>
      <c r="F44" s="369">
        <f>SUM(B44:E44)</f>
        <v>0</v>
      </c>
      <c r="G44" s="420"/>
      <c r="H44" s="487"/>
      <c r="I44" s="488"/>
      <c r="J44" s="488"/>
      <c r="K44" s="488"/>
    </row>
    <row r="45" spans="1:11" ht="15">
      <c r="A45" s="342"/>
      <c r="B45" s="419"/>
      <c r="C45" s="419"/>
      <c r="D45" s="419"/>
      <c r="E45" s="419"/>
      <c r="F45" s="369">
        <f>SUM(B45:E45)</f>
        <v>0</v>
      </c>
      <c r="G45" s="420"/>
      <c r="H45" s="487"/>
      <c r="I45" s="488"/>
      <c r="J45" s="488"/>
      <c r="K45" s="488"/>
    </row>
    <row r="46" spans="1:11" ht="15.75">
      <c r="A46" s="363"/>
      <c r="B46" s="421"/>
      <c r="C46" s="421"/>
      <c r="D46" s="421"/>
      <c r="E46" s="421"/>
      <c r="F46" s="365">
        <f>SUM(F42:F45)</f>
        <v>0</v>
      </c>
      <c r="G46" s="422"/>
      <c r="H46" s="487"/>
      <c r="I46" s="488"/>
      <c r="J46" s="488"/>
      <c r="K46" s="488"/>
    </row>
    <row r="47" spans="1:11" ht="15.75">
      <c r="A47" s="335" t="s">
        <v>22</v>
      </c>
      <c r="B47" s="423"/>
      <c r="C47" s="423"/>
      <c r="D47" s="423"/>
      <c r="E47" s="423"/>
      <c r="F47" s="401"/>
      <c r="G47" s="424"/>
      <c r="H47" s="482"/>
      <c r="I47" s="483"/>
      <c r="J47" s="483"/>
      <c r="K47" s="483"/>
    </row>
    <row r="48" spans="1:11" ht="15.75">
      <c r="A48" s="342"/>
      <c r="B48" s="419"/>
      <c r="C48" s="419"/>
      <c r="D48" s="419"/>
      <c r="E48" s="419"/>
      <c r="F48" s="369">
        <f>SUM(B48:E48)</f>
        <v>0</v>
      </c>
      <c r="G48" s="420"/>
      <c r="H48" s="482"/>
      <c r="I48" s="483"/>
      <c r="J48" s="483"/>
      <c r="K48" s="483"/>
    </row>
    <row r="49" spans="1:11" ht="15.75">
      <c r="A49" s="342"/>
      <c r="B49" s="419"/>
      <c r="C49" s="419"/>
      <c r="D49" s="419"/>
      <c r="E49" s="419"/>
      <c r="F49" s="369">
        <f>SUM(B49:E49)</f>
        <v>0</v>
      </c>
      <c r="G49" s="420"/>
      <c r="H49" s="482"/>
      <c r="I49" s="483"/>
      <c r="J49" s="483"/>
      <c r="K49" s="483"/>
    </row>
    <row r="50" spans="1:11" ht="15.75">
      <c r="A50" s="342"/>
      <c r="B50" s="419"/>
      <c r="C50" s="419"/>
      <c r="D50" s="419"/>
      <c r="E50" s="419"/>
      <c r="F50" s="369">
        <f>SUM(B50:E50)</f>
        <v>0</v>
      </c>
      <c r="G50" s="420"/>
      <c r="H50" s="482"/>
      <c r="I50" s="483"/>
      <c r="J50" s="483"/>
      <c r="K50" s="483"/>
    </row>
    <row r="51" spans="1:11" ht="15.75">
      <c r="A51" s="342"/>
      <c r="B51" s="419"/>
      <c r="C51" s="419"/>
      <c r="D51" s="419"/>
      <c r="E51" s="419"/>
      <c r="F51" s="369">
        <f>SUM(B51:E51)</f>
        <v>0</v>
      </c>
      <c r="G51" s="420"/>
      <c r="H51" s="482"/>
      <c r="I51" s="483"/>
      <c r="J51" s="483"/>
      <c r="K51" s="483"/>
    </row>
    <row r="52" spans="1:11" ht="15.75">
      <c r="A52" s="363"/>
      <c r="B52" s="421"/>
      <c r="C52" s="421"/>
      <c r="D52" s="421"/>
      <c r="E52" s="421"/>
      <c r="F52" s="365">
        <f>SUM(F48:F51)</f>
        <v>0</v>
      </c>
      <c r="G52" s="422"/>
      <c r="H52" s="482"/>
      <c r="I52" s="483"/>
      <c r="J52" s="483"/>
      <c r="K52" s="483"/>
    </row>
    <row r="53" spans="1:11" ht="15.75">
      <c r="A53" s="335"/>
      <c r="B53" s="423"/>
      <c r="C53" s="423"/>
      <c r="D53" s="423"/>
      <c r="E53" s="423"/>
      <c r="F53" s="401"/>
      <c r="G53" s="424"/>
      <c r="H53" s="482"/>
      <c r="I53" s="483"/>
      <c r="J53" s="483"/>
      <c r="K53" s="483"/>
    </row>
    <row r="54" spans="1:11" ht="15.75">
      <c r="A54" s="342"/>
      <c r="B54" s="419"/>
      <c r="C54" s="419"/>
      <c r="D54" s="419"/>
      <c r="E54" s="419"/>
      <c r="F54" s="369">
        <f>SUM(B54:E54)</f>
        <v>0</v>
      </c>
      <c r="G54" s="420"/>
      <c r="H54" s="482"/>
      <c r="I54" s="483"/>
      <c r="J54" s="483"/>
      <c r="K54" s="483"/>
    </row>
    <row r="55" spans="1:11" ht="15.75">
      <c r="A55" s="342"/>
      <c r="B55" s="419"/>
      <c r="C55" s="419"/>
      <c r="D55" s="419"/>
      <c r="E55" s="419"/>
      <c r="F55" s="369">
        <f>SUM(B55:E55)</f>
        <v>0</v>
      </c>
      <c r="G55" s="420"/>
      <c r="H55" s="482"/>
      <c r="I55" s="483"/>
      <c r="J55" s="483"/>
      <c r="K55" s="483"/>
    </row>
    <row r="56" spans="1:11" ht="15.75">
      <c r="A56" s="342"/>
      <c r="B56" s="419"/>
      <c r="C56" s="419"/>
      <c r="D56" s="419"/>
      <c r="E56" s="419"/>
      <c r="F56" s="369">
        <f>SUM(B56:E56)</f>
        <v>0</v>
      </c>
      <c r="G56" s="420"/>
      <c r="H56" s="482"/>
      <c r="I56" s="483"/>
      <c r="J56" s="483"/>
      <c r="K56" s="483"/>
    </row>
    <row r="57" spans="1:11" ht="15.75">
      <c r="A57" s="342"/>
      <c r="B57" s="419"/>
      <c r="C57" s="419"/>
      <c r="D57" s="419"/>
      <c r="E57" s="419"/>
      <c r="F57" s="369">
        <f>SUM(B57:E57)</f>
        <v>0</v>
      </c>
      <c r="G57" s="420"/>
      <c r="H57" s="482"/>
      <c r="I57" s="483"/>
      <c r="J57" s="483"/>
      <c r="K57" s="483"/>
    </row>
    <row r="58" spans="1:11" ht="15.75">
      <c r="A58" s="363"/>
      <c r="B58" s="421"/>
      <c r="C58" s="421"/>
      <c r="D58" s="421"/>
      <c r="E58" s="421"/>
      <c r="F58" s="365">
        <f>SUM(F54:F57)</f>
        <v>0</v>
      </c>
      <c r="G58" s="422"/>
      <c r="H58" s="482"/>
      <c r="I58" s="483"/>
      <c r="J58" s="483"/>
      <c r="K58" s="483"/>
    </row>
    <row r="59" spans="1:11" ht="15.75">
      <c r="A59" s="335" t="s">
        <v>32</v>
      </c>
      <c r="B59" s="423"/>
      <c r="C59" s="423"/>
      <c r="D59" s="423"/>
      <c r="E59" s="423"/>
      <c r="F59" s="401"/>
      <c r="G59" s="424"/>
      <c r="H59" s="482"/>
      <c r="I59" s="483"/>
      <c r="J59" s="483"/>
      <c r="K59" s="483"/>
    </row>
    <row r="60" spans="1:11" ht="15.75">
      <c r="A60" s="342"/>
      <c r="B60" s="419"/>
      <c r="C60" s="419"/>
      <c r="D60" s="419"/>
      <c r="E60" s="419"/>
      <c r="F60" s="369">
        <f>SUM(B60:E60)</f>
        <v>0</v>
      </c>
      <c r="G60" s="420"/>
      <c r="H60" s="482"/>
      <c r="I60" s="483"/>
      <c r="J60" s="483"/>
      <c r="K60" s="483"/>
    </row>
    <row r="61" spans="1:11" ht="15.75">
      <c r="A61" s="342"/>
      <c r="B61" s="419"/>
      <c r="C61" s="419"/>
      <c r="D61" s="419"/>
      <c r="E61" s="419"/>
      <c r="F61" s="369">
        <f>SUM(B61:E61)</f>
        <v>0</v>
      </c>
      <c r="G61" s="420"/>
      <c r="H61" s="482"/>
      <c r="I61" s="483"/>
      <c r="J61" s="483"/>
      <c r="K61" s="483"/>
    </row>
    <row r="62" spans="1:11" ht="15.75">
      <c r="A62" s="342"/>
      <c r="B62" s="419"/>
      <c r="C62" s="419"/>
      <c r="D62" s="419"/>
      <c r="E62" s="419"/>
      <c r="F62" s="369">
        <f>SUM(B62:E62)</f>
        <v>0</v>
      </c>
      <c r="G62" s="420"/>
      <c r="H62" s="482"/>
      <c r="I62" s="483"/>
      <c r="J62" s="483"/>
      <c r="K62" s="483"/>
    </row>
    <row r="63" spans="1:11" ht="15.75">
      <c r="A63" s="342"/>
      <c r="B63" s="419"/>
      <c r="C63" s="419"/>
      <c r="D63" s="419"/>
      <c r="E63" s="419"/>
      <c r="F63" s="369">
        <f>SUM(B63:E63)</f>
        <v>0</v>
      </c>
      <c r="G63" s="420"/>
      <c r="H63" s="482"/>
      <c r="I63" s="483"/>
      <c r="J63" s="483"/>
      <c r="K63" s="483"/>
    </row>
    <row r="64" spans="1:11" ht="15.75">
      <c r="A64" s="363"/>
      <c r="B64" s="421"/>
      <c r="C64" s="421"/>
      <c r="D64" s="421"/>
      <c r="E64" s="421"/>
      <c r="F64" s="365">
        <f>SUM(F60:F63)</f>
        <v>0</v>
      </c>
      <c r="G64" s="422"/>
      <c r="H64" s="482"/>
      <c r="I64" s="483"/>
      <c r="J64" s="483"/>
      <c r="K64" s="483"/>
    </row>
    <row r="65" spans="1:11" ht="15.75">
      <c r="A65" s="335"/>
      <c r="B65" s="423"/>
      <c r="C65" s="423"/>
      <c r="D65" s="423"/>
      <c r="E65" s="423"/>
      <c r="F65" s="401"/>
      <c r="G65" s="424"/>
      <c r="H65" s="482"/>
      <c r="I65" s="483"/>
      <c r="J65" s="483"/>
      <c r="K65" s="483"/>
    </row>
    <row r="66" spans="1:11" ht="15.75">
      <c r="A66" s="342"/>
      <c r="B66" s="419"/>
      <c r="C66" s="419"/>
      <c r="D66" s="419"/>
      <c r="E66" s="419"/>
      <c r="F66" s="369">
        <v>0</v>
      </c>
      <c r="G66" s="420"/>
      <c r="H66" s="482"/>
      <c r="I66" s="483"/>
      <c r="J66" s="483"/>
      <c r="K66" s="483"/>
    </row>
    <row r="67" spans="1:11" ht="15.75">
      <c r="A67" s="342"/>
      <c r="B67" s="419"/>
      <c r="C67" s="419"/>
      <c r="D67" s="419"/>
      <c r="E67" s="419"/>
      <c r="F67" s="369">
        <v>0</v>
      </c>
      <c r="G67" s="420"/>
      <c r="H67" s="482"/>
      <c r="I67" s="483"/>
      <c r="J67" s="483"/>
      <c r="K67" s="483"/>
    </row>
    <row r="68" spans="1:11" ht="15.75">
      <c r="A68" s="342"/>
      <c r="B68" s="419"/>
      <c r="C68" s="419"/>
      <c r="D68" s="419"/>
      <c r="E68" s="419"/>
      <c r="F68" s="369">
        <v>0</v>
      </c>
      <c r="G68" s="420"/>
      <c r="H68" s="482"/>
      <c r="I68" s="483"/>
      <c r="J68" s="483"/>
      <c r="K68" s="483"/>
    </row>
    <row r="69" spans="1:11" ht="15.75">
      <c r="A69" s="342"/>
      <c r="B69" s="419"/>
      <c r="C69" s="419"/>
      <c r="D69" s="419"/>
      <c r="E69" s="419"/>
      <c r="F69" s="369">
        <v>0</v>
      </c>
      <c r="G69" s="420"/>
      <c r="H69" s="482"/>
      <c r="I69" s="483"/>
      <c r="J69" s="483"/>
      <c r="K69" s="483"/>
    </row>
    <row r="70" spans="1:11" ht="15.75">
      <c r="A70" s="363"/>
      <c r="B70" s="421"/>
      <c r="C70" s="421"/>
      <c r="D70" s="421"/>
      <c r="E70" s="421"/>
      <c r="F70" s="365">
        <f>SUM(F66:F69)</f>
        <v>0</v>
      </c>
      <c r="G70" s="422"/>
      <c r="H70" s="482"/>
      <c r="I70" s="483"/>
      <c r="J70" s="483"/>
      <c r="K70" s="483"/>
    </row>
    <row r="71" spans="1:11" ht="15.75">
      <c r="A71" s="335"/>
      <c r="B71" s="423"/>
      <c r="C71" s="423"/>
      <c r="D71" s="423"/>
      <c r="E71" s="423"/>
      <c r="F71" s="401"/>
      <c r="G71" s="424"/>
      <c r="H71" s="482"/>
      <c r="I71" s="483"/>
      <c r="J71" s="483"/>
      <c r="K71" s="483"/>
    </row>
    <row r="72" spans="1:11" ht="15.75">
      <c r="A72" s="342"/>
      <c r="B72" s="419"/>
      <c r="C72" s="419"/>
      <c r="D72" s="419"/>
      <c r="E72" s="419"/>
      <c r="F72" s="369">
        <v>0</v>
      </c>
      <c r="G72" s="420"/>
      <c r="H72" s="482"/>
      <c r="I72" s="483"/>
      <c r="J72" s="483"/>
      <c r="K72" s="483"/>
    </row>
    <row r="73" spans="1:11" ht="15.75">
      <c r="A73" s="342"/>
      <c r="B73" s="419"/>
      <c r="C73" s="419"/>
      <c r="D73" s="419"/>
      <c r="E73" s="419"/>
      <c r="F73" s="369">
        <v>0</v>
      </c>
      <c r="G73" s="420"/>
      <c r="H73" s="482"/>
      <c r="I73" s="483"/>
      <c r="J73" s="483"/>
      <c r="K73" s="483"/>
    </row>
    <row r="74" spans="1:11" ht="15.75">
      <c r="A74" s="342"/>
      <c r="B74" s="419"/>
      <c r="C74" s="419"/>
      <c r="D74" s="419"/>
      <c r="E74" s="419"/>
      <c r="F74" s="369">
        <v>0</v>
      </c>
      <c r="G74" s="420"/>
      <c r="H74" s="482"/>
      <c r="I74" s="483"/>
      <c r="J74" s="483"/>
      <c r="K74" s="483"/>
    </row>
    <row r="75" spans="1:11" ht="15.75">
      <c r="A75" s="342"/>
      <c r="B75" s="419"/>
      <c r="C75" s="419"/>
      <c r="D75" s="419"/>
      <c r="E75" s="419"/>
      <c r="F75" s="369">
        <v>0</v>
      </c>
      <c r="G75" s="420"/>
      <c r="H75" s="482"/>
      <c r="I75" s="483"/>
      <c r="J75" s="483"/>
      <c r="K75" s="483"/>
    </row>
    <row r="76" spans="1:11" ht="15.75">
      <c r="A76" s="363"/>
      <c r="B76" s="421"/>
      <c r="C76" s="421"/>
      <c r="D76" s="421"/>
      <c r="E76" s="421"/>
      <c r="F76" s="365">
        <f>SUM(F72:F75)</f>
        <v>0</v>
      </c>
      <c r="G76" s="422"/>
      <c r="H76" s="482"/>
      <c r="I76" s="483"/>
      <c r="J76" s="483"/>
      <c r="K76" s="483"/>
    </row>
    <row r="77" spans="1:11" ht="15.75">
      <c r="A77" s="335"/>
      <c r="B77" s="423"/>
      <c r="C77" s="423"/>
      <c r="D77" s="423"/>
      <c r="E77" s="423"/>
      <c r="F77" s="401"/>
      <c r="G77" s="424"/>
      <c r="H77" s="482"/>
      <c r="I77" s="483"/>
      <c r="J77" s="483"/>
      <c r="K77" s="483"/>
    </row>
    <row r="78" spans="1:11" ht="15.75">
      <c r="A78" s="425"/>
      <c r="B78" s="426"/>
      <c r="C78" s="426"/>
      <c r="D78" s="426"/>
      <c r="E78" s="426"/>
      <c r="F78" s="369">
        <v>0</v>
      </c>
      <c r="G78" s="420"/>
      <c r="H78" s="482"/>
      <c r="I78" s="483"/>
      <c r="J78" s="483"/>
      <c r="K78" s="483"/>
    </row>
    <row r="79" spans="1:11" ht="15.75">
      <c r="A79" s="425"/>
      <c r="B79" s="426"/>
      <c r="C79" s="426"/>
      <c r="D79" s="426"/>
      <c r="E79" s="426"/>
      <c r="F79" s="369">
        <v>0</v>
      </c>
      <c r="G79" s="420"/>
      <c r="H79" s="482"/>
      <c r="I79" s="483"/>
      <c r="J79" s="483"/>
      <c r="K79" s="483"/>
    </row>
    <row r="80" spans="1:11" ht="15.75">
      <c r="A80" s="425"/>
      <c r="B80" s="426"/>
      <c r="C80" s="426"/>
      <c r="D80" s="426"/>
      <c r="E80" s="426"/>
      <c r="F80" s="369">
        <v>0</v>
      </c>
      <c r="G80" s="420"/>
      <c r="H80" s="482"/>
      <c r="I80" s="483"/>
      <c r="J80" s="483"/>
      <c r="K80" s="483"/>
    </row>
    <row r="81" spans="1:11" ht="15.75">
      <c r="A81" s="425"/>
      <c r="B81" s="426"/>
      <c r="C81" s="426"/>
      <c r="D81" s="426"/>
      <c r="E81" s="426"/>
      <c r="F81" s="369">
        <v>0</v>
      </c>
      <c r="G81" s="420"/>
      <c r="H81" s="482"/>
      <c r="I81" s="483"/>
      <c r="J81" s="483"/>
      <c r="K81" s="483"/>
    </row>
    <row r="82" spans="1:11" ht="15.75">
      <c r="A82" s="363"/>
      <c r="B82" s="421"/>
      <c r="C82" s="421"/>
      <c r="D82" s="421"/>
      <c r="E82" s="421"/>
      <c r="F82" s="365">
        <f>SUM(F78:F81)</f>
        <v>0</v>
      </c>
      <c r="G82" s="422"/>
      <c r="H82" s="482"/>
      <c r="I82" s="483"/>
      <c r="J82" s="483"/>
      <c r="K82" s="483"/>
    </row>
    <row r="83" spans="1:11" ht="15.75">
      <c r="A83" s="335"/>
      <c r="B83" s="423"/>
      <c r="C83" s="423"/>
      <c r="D83" s="423"/>
      <c r="E83" s="423"/>
      <c r="F83" s="337"/>
      <c r="G83" s="481"/>
      <c r="H83" s="482"/>
      <c r="I83" s="483"/>
      <c r="J83" s="483"/>
      <c r="K83" s="483"/>
    </row>
    <row r="84" spans="1:11" ht="15.75">
      <c r="A84" s="425"/>
      <c r="B84" s="426"/>
      <c r="C84" s="426"/>
      <c r="D84" s="426"/>
      <c r="E84" s="426"/>
      <c r="F84" s="369">
        <v>0</v>
      </c>
      <c r="G84" s="420"/>
      <c r="H84" s="482"/>
      <c r="I84" s="483"/>
      <c r="J84" s="483"/>
      <c r="K84" s="483"/>
    </row>
    <row r="85" spans="1:11" ht="15.75">
      <c r="A85" s="425"/>
      <c r="B85" s="426"/>
      <c r="C85" s="426"/>
      <c r="D85" s="426"/>
      <c r="E85" s="426"/>
      <c r="F85" s="369">
        <v>0</v>
      </c>
      <c r="G85" s="420"/>
      <c r="H85" s="482"/>
      <c r="I85" s="483"/>
      <c r="J85" s="483"/>
      <c r="K85" s="483"/>
    </row>
    <row r="86" spans="1:11" ht="15.75">
      <c r="A86" s="425"/>
      <c r="B86" s="426"/>
      <c r="C86" s="426"/>
      <c r="D86" s="426"/>
      <c r="E86" s="426"/>
      <c r="F86" s="369">
        <v>0</v>
      </c>
      <c r="G86" s="420"/>
      <c r="H86" s="482"/>
      <c r="I86" s="483"/>
      <c r="J86" s="483"/>
      <c r="K86" s="483"/>
    </row>
    <row r="87" spans="1:11" ht="15.75">
      <c r="A87" s="425"/>
      <c r="B87" s="426"/>
      <c r="C87" s="426"/>
      <c r="D87" s="426"/>
      <c r="E87" s="426"/>
      <c r="F87" s="369">
        <v>0</v>
      </c>
      <c r="G87" s="420"/>
      <c r="H87" s="482"/>
      <c r="I87" s="483"/>
      <c r="J87" s="483"/>
      <c r="K87" s="483"/>
    </row>
    <row r="88" spans="1:11" ht="15.75">
      <c r="A88" s="363"/>
      <c r="B88" s="421"/>
      <c r="C88" s="421"/>
      <c r="D88" s="421"/>
      <c r="E88" s="421"/>
      <c r="F88" s="365">
        <f>SUM(F84:F87)</f>
        <v>0</v>
      </c>
      <c r="G88" s="422"/>
      <c r="H88" s="482"/>
      <c r="I88" s="483"/>
      <c r="J88" s="483"/>
      <c r="K88" s="483"/>
    </row>
    <row r="89" spans="1:11" ht="15.75">
      <c r="A89" s="335"/>
      <c r="B89" s="423"/>
      <c r="C89" s="423"/>
      <c r="D89" s="423"/>
      <c r="E89" s="423"/>
      <c r="F89" s="337"/>
      <c r="G89" s="481"/>
      <c r="H89" s="482"/>
      <c r="I89" s="483"/>
      <c r="J89" s="483"/>
      <c r="K89" s="483"/>
    </row>
    <row r="90" spans="1:11" ht="15.75">
      <c r="A90" s="425"/>
      <c r="B90" s="426"/>
      <c r="C90" s="426"/>
      <c r="D90" s="426"/>
      <c r="E90" s="426"/>
      <c r="F90" s="369">
        <v>0</v>
      </c>
      <c r="G90" s="420"/>
      <c r="H90" s="482"/>
      <c r="I90" s="483"/>
      <c r="J90" s="483"/>
      <c r="K90" s="483"/>
    </row>
    <row r="91" spans="1:11" ht="15">
      <c r="A91" s="425"/>
      <c r="B91" s="426"/>
      <c r="C91" s="426"/>
      <c r="D91" s="426"/>
      <c r="E91" s="426"/>
      <c r="F91" s="369">
        <v>0</v>
      </c>
      <c r="G91" s="420"/>
      <c r="H91" s="484"/>
      <c r="I91" s="485"/>
      <c r="J91" s="485"/>
      <c r="K91" s="485"/>
    </row>
    <row r="92" spans="1:11" ht="15">
      <c r="A92" s="425"/>
      <c r="B92" s="426"/>
      <c r="C92" s="426"/>
      <c r="D92" s="426"/>
      <c r="E92" s="426"/>
      <c r="F92" s="369">
        <v>0</v>
      </c>
      <c r="G92" s="420"/>
      <c r="H92" s="484"/>
      <c r="I92" s="485"/>
      <c r="J92" s="485"/>
      <c r="K92" s="485"/>
    </row>
    <row r="93" spans="1:11" ht="15">
      <c r="A93" s="425"/>
      <c r="B93" s="426"/>
      <c r="C93" s="426"/>
      <c r="D93" s="426"/>
      <c r="E93" s="426"/>
      <c r="F93" s="369">
        <v>0</v>
      </c>
      <c r="G93" s="420"/>
      <c r="H93" s="484"/>
      <c r="I93" s="485"/>
      <c r="J93" s="485"/>
      <c r="K93" s="485"/>
    </row>
    <row r="94" spans="1:11" ht="15.75">
      <c r="A94" s="363"/>
      <c r="B94" s="421"/>
      <c r="C94" s="421"/>
      <c r="D94" s="421"/>
      <c r="E94" s="421"/>
      <c r="F94" s="365">
        <f>SUM(F90:F93)</f>
        <v>0</v>
      </c>
      <c r="G94" s="422"/>
      <c r="H94" s="484"/>
      <c r="I94" s="485"/>
      <c r="J94" s="485"/>
      <c r="K94" s="485"/>
    </row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="60" zoomScaleNormal="60" zoomScalePageLayoutView="0" workbookViewId="0" topLeftCell="A18">
      <selection activeCell="G70" sqref="A18:G70"/>
    </sheetView>
  </sheetViews>
  <sheetFormatPr defaultColWidth="11.421875" defaultRowHeight="12.75"/>
  <cols>
    <col min="1" max="1" width="37.8515625" style="12" customWidth="1"/>
    <col min="2" max="2" width="39.00390625" style="13" customWidth="1"/>
    <col min="3" max="3" width="18.7109375" style="14" customWidth="1"/>
    <col min="4" max="4" width="12.7109375" style="14" customWidth="1"/>
    <col min="5" max="5" width="14.00390625" style="12" customWidth="1"/>
    <col min="6" max="6" width="13.00390625" style="12" customWidth="1"/>
    <col min="7" max="7" width="9.8515625" style="13" customWidth="1"/>
    <col min="8" max="8" width="13.00390625" style="13" customWidth="1"/>
    <col min="9" max="16384" width="11.421875" style="13" customWidth="1"/>
  </cols>
  <sheetData>
    <row r="1" spans="1:9" s="12" customFormat="1" ht="16.5" thickBot="1">
      <c r="A1" s="15" t="s">
        <v>14</v>
      </c>
      <c r="B1" s="16"/>
      <c r="C1" s="767" t="s">
        <v>46</v>
      </c>
      <c r="D1" s="767"/>
      <c r="E1" s="17"/>
      <c r="F1" s="767" t="s">
        <v>47</v>
      </c>
      <c r="G1" s="767"/>
      <c r="H1" s="18" t="s">
        <v>48</v>
      </c>
      <c r="I1" s="19" t="s">
        <v>49</v>
      </c>
    </row>
    <row r="2" spans="1:9" ht="18">
      <c r="A2" s="20" t="s">
        <v>21</v>
      </c>
      <c r="B2" s="492" t="s">
        <v>18</v>
      </c>
      <c r="C2" s="22"/>
      <c r="D2" s="502">
        <v>12</v>
      </c>
      <c r="E2" s="24"/>
      <c r="F2" s="22"/>
      <c r="G2" s="507">
        <v>0</v>
      </c>
      <c r="H2" s="516">
        <v>0</v>
      </c>
      <c r="I2" s="512">
        <f aca="true" t="shared" si="0" ref="I2:I15">SUM(D2,G2,H2)</f>
        <v>12</v>
      </c>
    </row>
    <row r="3" spans="1:9" ht="18">
      <c r="A3" s="28" t="s">
        <v>19</v>
      </c>
      <c r="B3" s="493" t="s">
        <v>20</v>
      </c>
      <c r="C3" s="30"/>
      <c r="D3" s="503">
        <v>13</v>
      </c>
      <c r="E3" s="31"/>
      <c r="F3" s="30"/>
      <c r="G3" s="508">
        <v>1</v>
      </c>
      <c r="H3" s="517">
        <v>-1</v>
      </c>
      <c r="I3" s="512">
        <f t="shared" si="0"/>
        <v>13</v>
      </c>
    </row>
    <row r="4" spans="1:9" ht="18">
      <c r="A4" s="28" t="s">
        <v>17</v>
      </c>
      <c r="B4" s="493" t="s">
        <v>22</v>
      </c>
      <c r="C4" s="33"/>
      <c r="D4" s="504">
        <v>14</v>
      </c>
      <c r="E4" s="34"/>
      <c r="F4" s="33"/>
      <c r="G4" s="509">
        <v>1</v>
      </c>
      <c r="H4" s="518">
        <v>-1</v>
      </c>
      <c r="I4" s="512">
        <f t="shared" si="0"/>
        <v>14</v>
      </c>
    </row>
    <row r="5" spans="1:9" ht="18">
      <c r="A5" s="28" t="s">
        <v>31</v>
      </c>
      <c r="B5" s="493" t="s">
        <v>24</v>
      </c>
      <c r="C5" s="36"/>
      <c r="D5" s="504">
        <v>7</v>
      </c>
      <c r="E5" s="37"/>
      <c r="F5" s="38"/>
      <c r="G5" s="508">
        <v>2</v>
      </c>
      <c r="H5" s="517">
        <v>0</v>
      </c>
      <c r="I5" s="512">
        <f t="shared" si="0"/>
        <v>9</v>
      </c>
    </row>
    <row r="6" spans="1:9" ht="18">
      <c r="A6" s="28" t="s">
        <v>29</v>
      </c>
      <c r="B6" s="493" t="s">
        <v>26</v>
      </c>
      <c r="C6" s="39"/>
      <c r="D6" s="503">
        <v>8</v>
      </c>
      <c r="E6" s="40"/>
      <c r="F6" s="39"/>
      <c r="G6" s="508">
        <v>0</v>
      </c>
      <c r="H6" s="517">
        <v>0</v>
      </c>
      <c r="I6" s="512">
        <f t="shared" si="0"/>
        <v>8</v>
      </c>
    </row>
    <row r="7" spans="1:9" ht="18">
      <c r="A7" s="28"/>
      <c r="B7" s="493" t="s">
        <v>28</v>
      </c>
      <c r="C7" s="38"/>
      <c r="D7" s="503">
        <v>0</v>
      </c>
      <c r="E7" s="41"/>
      <c r="F7" s="38"/>
      <c r="G7" s="508">
        <v>0</v>
      </c>
      <c r="H7" s="517">
        <v>0</v>
      </c>
      <c r="I7" s="512">
        <f t="shared" si="0"/>
        <v>0</v>
      </c>
    </row>
    <row r="8" spans="1:9" ht="18">
      <c r="A8" s="28" t="s">
        <v>33</v>
      </c>
      <c r="B8" s="493" t="s">
        <v>30</v>
      </c>
      <c r="C8" s="38"/>
      <c r="D8" s="503">
        <v>6</v>
      </c>
      <c r="E8" s="41"/>
      <c r="F8" s="38"/>
      <c r="G8" s="508">
        <v>1</v>
      </c>
      <c r="H8" s="517">
        <v>0</v>
      </c>
      <c r="I8" s="512">
        <f t="shared" si="0"/>
        <v>7</v>
      </c>
    </row>
    <row r="9" spans="1:9" ht="18">
      <c r="A9" s="276" t="s">
        <v>35</v>
      </c>
      <c r="B9" s="493" t="s">
        <v>32</v>
      </c>
      <c r="C9" s="490"/>
      <c r="D9" s="505">
        <v>5</v>
      </c>
      <c r="E9" s="491"/>
      <c r="F9" s="490"/>
      <c r="G9" s="510">
        <v>2</v>
      </c>
      <c r="H9" s="519">
        <v>-1</v>
      </c>
      <c r="I9" s="512">
        <f t="shared" si="0"/>
        <v>6</v>
      </c>
    </row>
    <row r="10" spans="1:9" ht="18">
      <c r="A10" s="276" t="s">
        <v>27</v>
      </c>
      <c r="B10" s="493" t="s">
        <v>34</v>
      </c>
      <c r="C10" s="490"/>
      <c r="D10" s="505">
        <v>9</v>
      </c>
      <c r="E10" s="491"/>
      <c r="F10" s="490"/>
      <c r="G10" s="510">
        <v>1</v>
      </c>
      <c r="H10" s="519">
        <v>-1</v>
      </c>
      <c r="I10" s="512">
        <f t="shared" si="0"/>
        <v>9</v>
      </c>
    </row>
    <row r="11" spans="1:9" ht="18">
      <c r="A11" s="276" t="s">
        <v>25</v>
      </c>
      <c r="B11" s="493" t="s">
        <v>36</v>
      </c>
      <c r="C11" s="490"/>
      <c r="D11" s="505">
        <v>10</v>
      </c>
      <c r="E11" s="491"/>
      <c r="F11" s="490"/>
      <c r="G11" s="510">
        <v>1</v>
      </c>
      <c r="H11" s="519">
        <v>0</v>
      </c>
      <c r="I11" s="512">
        <f t="shared" si="0"/>
        <v>11</v>
      </c>
    </row>
    <row r="12" spans="1:9" ht="18">
      <c r="A12" s="276"/>
      <c r="B12" s="493" t="s">
        <v>38</v>
      </c>
      <c r="C12" s="490"/>
      <c r="D12" s="505">
        <v>0</v>
      </c>
      <c r="E12" s="491"/>
      <c r="F12" s="490"/>
      <c r="G12" s="510">
        <v>0</v>
      </c>
      <c r="H12" s="519">
        <v>0</v>
      </c>
      <c r="I12" s="512">
        <f t="shared" si="0"/>
        <v>0</v>
      </c>
    </row>
    <row r="13" spans="1:9" ht="18">
      <c r="A13" s="276"/>
      <c r="B13" s="493" t="s">
        <v>40</v>
      </c>
      <c r="C13" s="490"/>
      <c r="D13" s="505">
        <v>0</v>
      </c>
      <c r="E13" s="491"/>
      <c r="F13" s="490"/>
      <c r="G13" s="510">
        <v>0</v>
      </c>
      <c r="H13" s="519">
        <v>0</v>
      </c>
      <c r="I13" s="512">
        <f t="shared" si="0"/>
        <v>0</v>
      </c>
    </row>
    <row r="14" spans="1:9" ht="18">
      <c r="A14" s="276" t="s">
        <v>23</v>
      </c>
      <c r="B14" s="493" t="s">
        <v>42</v>
      </c>
      <c r="C14" s="490"/>
      <c r="D14" s="505">
        <v>11</v>
      </c>
      <c r="E14" s="491"/>
      <c r="F14" s="490"/>
      <c r="G14" s="510">
        <v>1</v>
      </c>
      <c r="H14" s="519">
        <v>-2</v>
      </c>
      <c r="I14" s="512">
        <f t="shared" si="0"/>
        <v>10</v>
      </c>
    </row>
    <row r="15" spans="1:9" ht="18.75" thickBot="1">
      <c r="A15" s="42"/>
      <c r="B15" s="494" t="s">
        <v>44</v>
      </c>
      <c r="C15" s="44"/>
      <c r="D15" s="506">
        <v>0</v>
      </c>
      <c r="E15" s="45"/>
      <c r="F15" s="46"/>
      <c r="G15" s="511">
        <v>0</v>
      </c>
      <c r="H15" s="520">
        <v>0</v>
      </c>
      <c r="I15" s="512">
        <f t="shared" si="0"/>
        <v>0</v>
      </c>
    </row>
    <row r="16" ht="15.75">
      <c r="G16" s="499"/>
    </row>
    <row r="17" ht="15.75">
      <c r="G17" s="499"/>
    </row>
    <row r="18" spans="1:7" ht="15.75">
      <c r="A18" s="12" t="s">
        <v>50</v>
      </c>
      <c r="B18" s="12"/>
      <c r="C18" s="47"/>
      <c r="D18" s="47"/>
      <c r="G18" s="333"/>
    </row>
    <row r="19" ht="15.75">
      <c r="G19" s="499"/>
    </row>
    <row r="20" spans="1:7" ht="15.75">
      <c r="A20" s="12" t="s">
        <v>51</v>
      </c>
      <c r="B20" s="13" t="s">
        <v>52</v>
      </c>
      <c r="C20" s="13" t="s">
        <v>53</v>
      </c>
      <c r="D20" s="13" t="s">
        <v>54</v>
      </c>
      <c r="E20" s="14" t="s">
        <v>55</v>
      </c>
      <c r="F20" s="14" t="s">
        <v>56</v>
      </c>
      <c r="G20" s="333" t="s">
        <v>14</v>
      </c>
    </row>
    <row r="21" spans="3:7" ht="15.75">
      <c r="C21" s="13"/>
      <c r="D21" s="13"/>
      <c r="E21" s="14"/>
      <c r="F21" s="14"/>
      <c r="G21" s="333"/>
    </row>
    <row r="22" spans="1:7" ht="15.75">
      <c r="A22" s="12" t="s">
        <v>18</v>
      </c>
      <c r="B22" s="13">
        <v>140</v>
      </c>
      <c r="C22" s="13" t="s">
        <v>142</v>
      </c>
      <c r="D22" s="13" t="s">
        <v>143</v>
      </c>
      <c r="E22" s="48">
        <v>0.00912037037037037</v>
      </c>
      <c r="F22" s="48">
        <f>E22</f>
        <v>0.00912037037037037</v>
      </c>
      <c r="G22" s="501"/>
    </row>
    <row r="23" spans="2:7" ht="15.75">
      <c r="B23" s="13">
        <v>141</v>
      </c>
      <c r="C23" s="13" t="s">
        <v>144</v>
      </c>
      <c r="D23" s="13" t="s">
        <v>145</v>
      </c>
      <c r="E23" s="48">
        <v>0.017893518518518517</v>
      </c>
      <c r="F23" s="48">
        <f>E23-F22</f>
        <v>0.008773148148148146</v>
      </c>
      <c r="G23" s="501"/>
    </row>
    <row r="24" spans="2:7" ht="15.75">
      <c r="B24" s="13">
        <v>142</v>
      </c>
      <c r="C24" s="13" t="s">
        <v>146</v>
      </c>
      <c r="D24" s="13" t="s">
        <v>147</v>
      </c>
      <c r="E24" s="48">
        <v>0.026064814814814815</v>
      </c>
      <c r="F24" s="48">
        <f>E24-E23</f>
        <v>0.008171296296296298</v>
      </c>
      <c r="G24" s="501"/>
    </row>
    <row r="25" spans="1:7" ht="15.75">
      <c r="A25" s="49"/>
      <c r="B25" s="13">
        <v>143</v>
      </c>
      <c r="C25" s="51" t="s">
        <v>148</v>
      </c>
      <c r="D25" s="50" t="s">
        <v>149</v>
      </c>
      <c r="E25" s="52">
        <v>0.03497685185185185</v>
      </c>
      <c r="F25" s="51">
        <f>+E25-E24</f>
        <v>0.008912037037037034</v>
      </c>
      <c r="G25" s="500" t="s">
        <v>21</v>
      </c>
    </row>
    <row r="26" spans="2:7" ht="15.75">
      <c r="B26" s="495"/>
      <c r="C26" s="48"/>
      <c r="D26" s="13"/>
      <c r="E26" s="48"/>
      <c r="F26" s="48"/>
      <c r="G26" s="501"/>
    </row>
    <row r="27" spans="1:7" ht="15.75">
      <c r="A27" s="12" t="s">
        <v>34</v>
      </c>
      <c r="B27" s="13">
        <v>230</v>
      </c>
      <c r="C27" s="13" t="s">
        <v>134</v>
      </c>
      <c r="D27" s="13" t="s">
        <v>135</v>
      </c>
      <c r="E27" s="48">
        <v>0.011412037037037038</v>
      </c>
      <c r="F27" s="48">
        <f>E27</f>
        <v>0.011412037037037038</v>
      </c>
      <c r="G27" s="501"/>
    </row>
    <row r="28" spans="2:7" ht="15.75">
      <c r="B28" s="13">
        <v>231</v>
      </c>
      <c r="C28" s="13" t="s">
        <v>136</v>
      </c>
      <c r="D28" s="13" t="s">
        <v>137</v>
      </c>
      <c r="E28" s="48">
        <v>0.01982638888888889</v>
      </c>
      <c r="F28" s="48">
        <f>+E28-E27</f>
        <v>0.008414351851851852</v>
      </c>
      <c r="G28" s="501"/>
    </row>
    <row r="29" spans="2:7" ht="15.75">
      <c r="B29" s="13">
        <v>232</v>
      </c>
      <c r="C29" s="514" t="s">
        <v>138</v>
      </c>
      <c r="D29" s="514" t="s">
        <v>139</v>
      </c>
      <c r="E29" s="48">
        <v>0.030567129629629628</v>
      </c>
      <c r="F29" s="48">
        <f>+E29-E28</f>
        <v>0.010740740740740738</v>
      </c>
      <c r="G29" s="501"/>
    </row>
    <row r="30" spans="1:7" ht="15.75">
      <c r="A30" s="49"/>
      <c r="B30" s="50">
        <v>233</v>
      </c>
      <c r="C30" s="50" t="s">
        <v>140</v>
      </c>
      <c r="D30" s="50" t="s">
        <v>141</v>
      </c>
      <c r="E30" s="52">
        <v>0.03935185185185185</v>
      </c>
      <c r="F30" s="51">
        <f>+E30-E29</f>
        <v>0.008784722222222225</v>
      </c>
      <c r="G30" s="500" t="s">
        <v>27</v>
      </c>
    </row>
    <row r="31" spans="3:7" ht="15.75">
      <c r="C31" s="13"/>
      <c r="D31" s="13"/>
      <c r="E31" s="48"/>
      <c r="F31" s="48"/>
      <c r="G31" s="501"/>
    </row>
    <row r="32" spans="1:7" ht="15.75">
      <c r="A32" s="12" t="s">
        <v>36</v>
      </c>
      <c r="B32" s="13">
        <v>100</v>
      </c>
      <c r="C32" s="48" t="s">
        <v>151</v>
      </c>
      <c r="D32" s="13" t="s">
        <v>108</v>
      </c>
      <c r="E32" s="48">
        <v>0.008831018518518518</v>
      </c>
      <c r="F32" s="48">
        <f>E32</f>
        <v>0.008831018518518518</v>
      </c>
      <c r="G32" s="501"/>
    </row>
    <row r="33" spans="2:7" ht="15.75">
      <c r="B33" s="13">
        <v>101</v>
      </c>
      <c r="C33" s="13" t="s">
        <v>150</v>
      </c>
      <c r="D33" s="13" t="s">
        <v>141</v>
      </c>
      <c r="E33" s="48">
        <v>0.01915509259259259</v>
      </c>
      <c r="F33" s="48">
        <f>+E33-E32</f>
        <v>0.010324074074074074</v>
      </c>
      <c r="G33" s="501"/>
    </row>
    <row r="34" spans="2:7" ht="15.75">
      <c r="B34" s="13">
        <v>102</v>
      </c>
      <c r="C34" s="515" t="s">
        <v>152</v>
      </c>
      <c r="D34" s="515" t="s">
        <v>153</v>
      </c>
      <c r="E34" s="48">
        <v>0.030821759259259257</v>
      </c>
      <c r="F34" s="48">
        <f>+E34-E33</f>
        <v>0.011666666666666665</v>
      </c>
      <c r="G34" s="501"/>
    </row>
    <row r="35" spans="1:7" ht="15.75">
      <c r="A35" s="49"/>
      <c r="B35" s="50">
        <v>103</v>
      </c>
      <c r="C35" s="50" t="s">
        <v>154</v>
      </c>
      <c r="D35" s="50" t="s">
        <v>155</v>
      </c>
      <c r="E35" s="52">
        <v>0.03918981481481481</v>
      </c>
      <c r="F35" s="51">
        <f>+E35-E34</f>
        <v>0.008368055555555552</v>
      </c>
      <c r="G35" s="500" t="s">
        <v>25</v>
      </c>
    </row>
    <row r="36" spans="3:7" ht="15.75">
      <c r="C36" s="13"/>
      <c r="D36" s="13"/>
      <c r="E36" s="48"/>
      <c r="F36" s="48"/>
      <c r="G36" s="501"/>
    </row>
    <row r="37" spans="1:7" ht="15.75">
      <c r="A37" s="12" t="s">
        <v>96</v>
      </c>
      <c r="B37" s="13">
        <v>200</v>
      </c>
      <c r="C37" s="13" t="s">
        <v>127</v>
      </c>
      <c r="D37" s="13" t="s">
        <v>128</v>
      </c>
      <c r="E37" s="48">
        <v>0.010798611111111111</v>
      </c>
      <c r="F37" s="48">
        <f>E37</f>
        <v>0.010798611111111111</v>
      </c>
      <c r="G37" s="501"/>
    </row>
    <row r="38" spans="2:7" ht="15.75">
      <c r="B38" s="13">
        <v>201</v>
      </c>
      <c r="C38" s="13" t="s">
        <v>129</v>
      </c>
      <c r="D38" s="13" t="s">
        <v>130</v>
      </c>
      <c r="E38" s="48">
        <v>0.02201388888888889</v>
      </c>
      <c r="F38" s="48">
        <f>E38-F37</f>
        <v>0.011215277777777777</v>
      </c>
      <c r="G38" s="501"/>
    </row>
    <row r="39" spans="2:7" ht="15.75">
      <c r="B39" s="13">
        <v>202</v>
      </c>
      <c r="C39" s="13" t="s">
        <v>129</v>
      </c>
      <c r="D39" s="13" t="s">
        <v>131</v>
      </c>
      <c r="E39" s="48">
        <v>0.030648148148148147</v>
      </c>
      <c r="F39" s="48">
        <f>E39-E38</f>
        <v>0.008634259259259258</v>
      </c>
      <c r="G39" s="501"/>
    </row>
    <row r="40" spans="1:7" ht="15.75">
      <c r="A40" s="49"/>
      <c r="B40" s="50">
        <v>203</v>
      </c>
      <c r="C40" s="51" t="s">
        <v>132</v>
      </c>
      <c r="D40" s="50" t="s">
        <v>133</v>
      </c>
      <c r="E40" s="52">
        <v>0.04025462962962963</v>
      </c>
      <c r="F40" s="51">
        <f>+E40-E39</f>
        <v>0.009606481481481487</v>
      </c>
      <c r="G40" s="500" t="s">
        <v>29</v>
      </c>
    </row>
    <row r="41" spans="3:7" ht="15.75">
      <c r="C41" s="13"/>
      <c r="D41" s="13"/>
      <c r="E41" s="48"/>
      <c r="F41" s="48"/>
      <c r="G41" s="501"/>
    </row>
    <row r="42" spans="1:7" ht="15.75">
      <c r="A42" s="12" t="s">
        <v>20</v>
      </c>
      <c r="B42" s="13">
        <v>110</v>
      </c>
      <c r="C42" s="53" t="s">
        <v>156</v>
      </c>
      <c r="D42" s="53" t="s">
        <v>157</v>
      </c>
      <c r="E42" s="48">
        <v>0.00986111111111111</v>
      </c>
      <c r="F42" s="48">
        <f>E42</f>
        <v>0.00986111111111111</v>
      </c>
      <c r="G42" s="501"/>
    </row>
    <row r="43" spans="2:7" ht="15.75">
      <c r="B43" s="13">
        <v>111</v>
      </c>
      <c r="C43" s="521" t="s">
        <v>172</v>
      </c>
      <c r="D43" s="521" t="s">
        <v>158</v>
      </c>
      <c r="E43" s="48">
        <v>0.017905092592592594</v>
      </c>
      <c r="F43" s="48">
        <f>+E43-E42</f>
        <v>0.008043981481481484</v>
      </c>
      <c r="G43" s="501"/>
    </row>
    <row r="44" spans="2:7" ht="15.75">
      <c r="B44" s="13">
        <v>112</v>
      </c>
      <c r="C44" s="53" t="s">
        <v>159</v>
      </c>
      <c r="D44" s="53" t="s">
        <v>160</v>
      </c>
      <c r="E44" s="48">
        <v>0.027997685185185184</v>
      </c>
      <c r="F44" s="48">
        <f>+E44-E43</f>
        <v>0.01009259259259259</v>
      </c>
      <c r="G44" s="501"/>
    </row>
    <row r="45" spans="1:7" ht="15.75">
      <c r="A45" s="522" t="s">
        <v>171</v>
      </c>
      <c r="B45" s="525">
        <v>113</v>
      </c>
      <c r="C45" s="525" t="s">
        <v>172</v>
      </c>
      <c r="D45" s="525" t="s">
        <v>161</v>
      </c>
      <c r="E45" s="526">
        <v>0.034930555555555555</v>
      </c>
      <c r="F45" s="527">
        <f>+E45-E44</f>
        <v>0.0069328703703703705</v>
      </c>
      <c r="G45" s="500" t="s">
        <v>19</v>
      </c>
    </row>
    <row r="46" spans="3:7" ht="15.75">
      <c r="C46" s="13"/>
      <c r="D46" s="13"/>
      <c r="E46" s="48"/>
      <c r="F46" s="48"/>
      <c r="G46" s="501"/>
    </row>
    <row r="47" spans="1:7" ht="15.75">
      <c r="A47" s="12" t="s">
        <v>58</v>
      </c>
      <c r="B47" s="13">
        <v>130</v>
      </c>
      <c r="C47" s="13" t="s">
        <v>162</v>
      </c>
      <c r="D47" s="13" t="s">
        <v>163</v>
      </c>
      <c r="E47" s="48">
        <v>0.010949074074074075</v>
      </c>
      <c r="F47" s="48">
        <f>E47</f>
        <v>0.010949074074074075</v>
      </c>
      <c r="G47" s="501"/>
    </row>
    <row r="48" spans="2:7" ht="15.75">
      <c r="B48" s="13">
        <v>131</v>
      </c>
      <c r="C48" s="515" t="s">
        <v>164</v>
      </c>
      <c r="D48" s="515" t="s">
        <v>165</v>
      </c>
      <c r="E48" s="48">
        <v>0.02394675925925926</v>
      </c>
      <c r="F48" s="48">
        <f>+E48-E47</f>
        <v>0.012997685185185187</v>
      </c>
      <c r="G48" s="501"/>
    </row>
    <row r="49" spans="2:7" ht="15.75">
      <c r="B49" s="13">
        <v>132</v>
      </c>
      <c r="C49" s="515" t="s">
        <v>166</v>
      </c>
      <c r="D49" s="515" t="s">
        <v>167</v>
      </c>
      <c r="E49" s="48">
        <v>0.03515046296296296</v>
      </c>
      <c r="F49" s="48">
        <f>+E49-E48</f>
        <v>0.011203703703703698</v>
      </c>
      <c r="G49" s="501"/>
    </row>
    <row r="50" spans="1:7" ht="15.75">
      <c r="A50" s="49"/>
      <c r="B50" s="50">
        <v>133</v>
      </c>
      <c r="C50" s="50" t="s">
        <v>168</v>
      </c>
      <c r="D50" s="50" t="s">
        <v>169</v>
      </c>
      <c r="E50" s="52">
        <v>0.04387731481481482</v>
      </c>
      <c r="F50" s="51">
        <f>+E50-E49</f>
        <v>0.00872685185185186</v>
      </c>
      <c r="G50" s="500" t="s">
        <v>31</v>
      </c>
    </row>
    <row r="51" spans="3:7" ht="15.75">
      <c r="C51" s="13"/>
      <c r="D51" s="13"/>
      <c r="E51" s="48"/>
      <c r="F51" s="48"/>
      <c r="G51" s="501"/>
    </row>
    <row r="52" spans="1:7" ht="15.75">
      <c r="A52" s="12" t="s">
        <v>22</v>
      </c>
      <c r="B52" s="13">
        <v>190</v>
      </c>
      <c r="C52" s="54" t="s">
        <v>105</v>
      </c>
      <c r="D52" s="54" t="s">
        <v>106</v>
      </c>
      <c r="E52" s="48">
        <v>0.010243055555555556</v>
      </c>
      <c r="F52" s="48">
        <f>E52</f>
        <v>0.010243055555555556</v>
      </c>
      <c r="G52" s="501"/>
    </row>
    <row r="53" spans="2:7" ht="15.75">
      <c r="B53" s="13">
        <v>191</v>
      </c>
      <c r="C53" s="54" t="s">
        <v>107</v>
      </c>
      <c r="D53" s="54" t="s">
        <v>108</v>
      </c>
      <c r="E53" s="48">
        <v>0.019085648148148147</v>
      </c>
      <c r="F53" s="48">
        <f>+E53-E52</f>
        <v>0.008842592592592591</v>
      </c>
      <c r="G53" s="501"/>
    </row>
    <row r="54" spans="1:7" ht="15.75">
      <c r="A54" s="522" t="s">
        <v>170</v>
      </c>
      <c r="B54" s="522">
        <v>192</v>
      </c>
      <c r="C54" s="523" t="s">
        <v>109</v>
      </c>
      <c r="D54" s="523" t="s">
        <v>110</v>
      </c>
      <c r="E54" s="524">
        <v>0.028310185185185185</v>
      </c>
      <c r="F54" s="524">
        <f>+E54-E53</f>
        <v>0.009224537037037038</v>
      </c>
      <c r="G54" s="501"/>
    </row>
    <row r="55" spans="1:7" ht="15.75">
      <c r="A55" s="50"/>
      <c r="B55" s="50">
        <v>193</v>
      </c>
      <c r="C55" s="513" t="s">
        <v>111</v>
      </c>
      <c r="D55" s="513" t="s">
        <v>112</v>
      </c>
      <c r="E55" s="52">
        <v>0.03481481481481481</v>
      </c>
      <c r="F55" s="51">
        <f>+E55-E54</f>
        <v>0.006504629629629628</v>
      </c>
      <c r="G55" s="500" t="s">
        <v>17</v>
      </c>
    </row>
    <row r="56" ht="15.75">
      <c r="G56" s="489"/>
    </row>
    <row r="57" spans="1:7" ht="15.75">
      <c r="A57" s="12" t="s">
        <v>98</v>
      </c>
      <c r="B57" s="13">
        <v>160</v>
      </c>
      <c r="C57" s="13" t="s">
        <v>119</v>
      </c>
      <c r="D57" s="13" t="s">
        <v>120</v>
      </c>
      <c r="E57" s="48">
        <v>0.013495370370370371</v>
      </c>
      <c r="F57" s="48">
        <f>E57</f>
        <v>0.013495370370370371</v>
      </c>
      <c r="G57" s="501"/>
    </row>
    <row r="58" spans="2:7" ht="15.75">
      <c r="B58" s="13">
        <v>161</v>
      </c>
      <c r="C58" s="515" t="s">
        <v>121</v>
      </c>
      <c r="D58" s="515" t="s">
        <v>122</v>
      </c>
      <c r="E58" s="48">
        <v>0.028356481481481483</v>
      </c>
      <c r="F58" s="48">
        <f>E58-F57</f>
        <v>0.014861111111111111</v>
      </c>
      <c r="G58" s="501"/>
    </row>
    <row r="59" spans="2:7" ht="15.75">
      <c r="B59" s="13">
        <v>162</v>
      </c>
      <c r="C59" s="13" t="s">
        <v>123</v>
      </c>
      <c r="D59" s="13" t="s">
        <v>124</v>
      </c>
      <c r="E59" s="48">
        <v>0.03855324074074074</v>
      </c>
      <c r="F59" s="48">
        <f>E59-E58</f>
        <v>0.01019675925925926</v>
      </c>
      <c r="G59" s="501"/>
    </row>
    <row r="60" spans="1:7" ht="15.75">
      <c r="A60" s="49"/>
      <c r="B60" s="50">
        <v>163</v>
      </c>
      <c r="C60" s="51" t="s">
        <v>125</v>
      </c>
      <c r="D60" s="50" t="s">
        <v>126</v>
      </c>
      <c r="E60" s="52">
        <v>0.05341435185185186</v>
      </c>
      <c r="F60" s="51">
        <f>+E60-E59</f>
        <v>0.014861111111111117</v>
      </c>
      <c r="G60" s="500" t="s">
        <v>33</v>
      </c>
    </row>
    <row r="61" ht="15.75">
      <c r="G61" s="489"/>
    </row>
    <row r="62" spans="1:7" ht="15.75">
      <c r="A62" s="12" t="s">
        <v>97</v>
      </c>
      <c r="B62" s="13">
        <v>180</v>
      </c>
      <c r="C62" s="13" t="s">
        <v>99</v>
      </c>
      <c r="D62" s="13" t="s">
        <v>100</v>
      </c>
      <c r="E62" s="48">
        <v>0.011238425925925928</v>
      </c>
      <c r="F62" s="48">
        <f>E62</f>
        <v>0.011238425925925928</v>
      </c>
      <c r="G62" s="501"/>
    </row>
    <row r="63" spans="2:7" ht="15.75">
      <c r="B63" s="13">
        <v>181</v>
      </c>
      <c r="C63" s="514" t="s">
        <v>101</v>
      </c>
      <c r="D63" s="514" t="s">
        <v>102</v>
      </c>
      <c r="E63" s="48">
        <v>0.020150462962962964</v>
      </c>
      <c r="F63" s="48">
        <f>E63-F62</f>
        <v>0.008912037037037036</v>
      </c>
      <c r="G63" s="501"/>
    </row>
    <row r="64" spans="2:7" ht="15.75">
      <c r="B64" s="13">
        <v>182</v>
      </c>
      <c r="C64" s="514" t="s">
        <v>103</v>
      </c>
      <c r="D64" s="514" t="s">
        <v>104</v>
      </c>
      <c r="E64" s="48">
        <v>0.028969907407407406</v>
      </c>
      <c r="F64" s="48">
        <f>E64-E63</f>
        <v>0.008819444444444442</v>
      </c>
      <c r="G64" s="501"/>
    </row>
    <row r="65" spans="1:7" ht="15.75">
      <c r="A65" s="49"/>
      <c r="B65" s="13">
        <v>183</v>
      </c>
      <c r="C65" s="51" t="s">
        <v>99</v>
      </c>
      <c r="D65" s="50" t="s">
        <v>100</v>
      </c>
      <c r="E65" s="52">
        <v>0.03913194444444445</v>
      </c>
      <c r="F65" s="51">
        <f>+E65-E64</f>
        <v>0.010162037037037042</v>
      </c>
      <c r="G65" s="500" t="s">
        <v>23</v>
      </c>
    </row>
    <row r="66" spans="2:7" ht="15.75">
      <c r="B66" s="495"/>
      <c r="G66" s="489"/>
    </row>
    <row r="67" spans="1:7" ht="15.75">
      <c r="A67" s="12" t="s">
        <v>32</v>
      </c>
      <c r="B67" s="13">
        <v>170</v>
      </c>
      <c r="C67" s="515" t="s">
        <v>113</v>
      </c>
      <c r="D67" s="515" t="s">
        <v>114</v>
      </c>
      <c r="E67" s="48">
        <v>0.015578703703703704</v>
      </c>
      <c r="F67" s="48">
        <f>E67</f>
        <v>0.015578703703703704</v>
      </c>
      <c r="G67" s="501"/>
    </row>
    <row r="68" spans="2:7" ht="15.75">
      <c r="B68" s="13">
        <v>171</v>
      </c>
      <c r="C68" s="514" t="s">
        <v>115</v>
      </c>
      <c r="D68" s="514" t="s">
        <v>116</v>
      </c>
      <c r="E68" s="48">
        <v>0.030555555555555555</v>
      </c>
      <c r="F68" s="48">
        <f>E68-F67</f>
        <v>0.01497685185185185</v>
      </c>
      <c r="G68" s="501"/>
    </row>
    <row r="69" spans="2:7" ht="15.75">
      <c r="B69" s="13">
        <v>172</v>
      </c>
      <c r="C69" s="13" t="s">
        <v>117</v>
      </c>
      <c r="D69" s="13" t="s">
        <v>118</v>
      </c>
      <c r="E69" s="48">
        <v>0.04555555555555555</v>
      </c>
      <c r="F69" s="48">
        <f>E69-E68</f>
        <v>0.014999999999999996</v>
      </c>
      <c r="G69" s="501"/>
    </row>
    <row r="70" spans="1:7" ht="15.75">
      <c r="A70" s="49"/>
      <c r="B70" s="50">
        <v>173</v>
      </c>
      <c r="C70" s="51" t="s">
        <v>115</v>
      </c>
      <c r="D70" s="50" t="s">
        <v>108</v>
      </c>
      <c r="E70" s="52">
        <v>0.057476851851851855</v>
      </c>
      <c r="F70" s="51">
        <f>+E70-E69</f>
        <v>0.011921296296296305</v>
      </c>
      <c r="G70" s="500" t="s">
        <v>35</v>
      </c>
    </row>
    <row r="72" spans="3:7" ht="15.75">
      <c r="C72" s="13"/>
      <c r="D72" s="13"/>
      <c r="E72" s="48"/>
      <c r="F72" s="48"/>
      <c r="G72" s="12"/>
    </row>
    <row r="73" spans="1:7" ht="15.75">
      <c r="A73" s="480"/>
      <c r="B73" s="485"/>
      <c r="C73" s="485"/>
      <c r="D73" s="485"/>
      <c r="E73" s="496"/>
      <c r="F73" s="496"/>
      <c r="G73" s="480"/>
    </row>
    <row r="74" spans="1:7" ht="15.75">
      <c r="A74" s="480"/>
      <c r="B74" s="485"/>
      <c r="C74" s="485"/>
      <c r="D74" s="485"/>
      <c r="E74" s="496"/>
      <c r="F74" s="496"/>
      <c r="G74" s="480"/>
    </row>
    <row r="75" spans="1:7" ht="15.75">
      <c r="A75" s="480"/>
      <c r="B75" s="485"/>
      <c r="C75" s="496"/>
      <c r="D75" s="485"/>
      <c r="E75" s="497"/>
      <c r="F75" s="496"/>
      <c r="G75" s="480"/>
    </row>
    <row r="76" spans="1:7" ht="15.75">
      <c r="A76" s="480"/>
      <c r="B76" s="485"/>
      <c r="C76" s="498"/>
      <c r="D76" s="498"/>
      <c r="E76" s="480"/>
      <c r="F76" s="480"/>
      <c r="G76" s="485"/>
    </row>
    <row r="77" spans="1:7" ht="15.75">
      <c r="A77" s="480"/>
      <c r="B77" s="485"/>
      <c r="C77" s="485"/>
      <c r="D77" s="485"/>
      <c r="E77" s="496"/>
      <c r="F77" s="496"/>
      <c r="G77" s="480"/>
    </row>
    <row r="78" spans="1:7" ht="15.75">
      <c r="A78" s="480"/>
      <c r="B78" s="485"/>
      <c r="C78" s="485"/>
      <c r="D78" s="485"/>
      <c r="E78" s="496"/>
      <c r="F78" s="496"/>
      <c r="G78" s="480"/>
    </row>
    <row r="79" spans="1:7" ht="15.75">
      <c r="A79" s="480"/>
      <c r="B79" s="485"/>
      <c r="C79" s="485"/>
      <c r="D79" s="485"/>
      <c r="E79" s="496"/>
      <c r="F79" s="496"/>
      <c r="G79" s="480"/>
    </row>
    <row r="80" spans="1:7" ht="15.75">
      <c r="A80" s="480"/>
      <c r="B80" s="485"/>
      <c r="C80" s="496"/>
      <c r="D80" s="485"/>
      <c r="E80" s="497"/>
      <c r="F80" s="496"/>
      <c r="G80" s="480"/>
    </row>
    <row r="81" spans="1:7" ht="15.75">
      <c r="A81" s="480"/>
      <c r="B81" s="485"/>
      <c r="C81" s="498"/>
      <c r="D81" s="498"/>
      <c r="E81" s="480"/>
      <c r="F81" s="480"/>
      <c r="G81" s="485"/>
    </row>
    <row r="82" spans="1:7" ht="15.75">
      <c r="A82" s="480"/>
      <c r="B82" s="485"/>
      <c r="C82" s="498"/>
      <c r="D82" s="498"/>
      <c r="E82" s="480"/>
      <c r="F82" s="480"/>
      <c r="G82" s="485"/>
    </row>
    <row r="83" spans="1:7" ht="15.75">
      <c r="A83" s="480"/>
      <c r="B83" s="485"/>
      <c r="C83" s="498"/>
      <c r="D83" s="498"/>
      <c r="E83" s="480"/>
      <c r="F83" s="480"/>
      <c r="G83" s="485"/>
    </row>
  </sheetData>
  <sheetProtection selectLockedCells="1" selectUnlockedCells="1"/>
  <mergeCells count="2">
    <mergeCell ref="C1:D1"/>
    <mergeCell ref="F1:G1"/>
  </mergeCells>
  <printOptions/>
  <pageMargins left="0.17" right="0.17" top="0.984251968503937" bottom="0.984251968503937" header="0.54" footer="0.5118110236220472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zoomScale="95" zoomScaleNormal="95" zoomScalePageLayoutView="0" workbookViewId="0" topLeftCell="A1">
      <selection activeCell="E54" sqref="A2:M54"/>
    </sheetView>
  </sheetViews>
  <sheetFormatPr defaultColWidth="11.421875" defaultRowHeight="12.75"/>
  <cols>
    <col min="1" max="1" width="8.8515625" style="55" customWidth="1"/>
    <col min="2" max="2" width="39.7109375" style="55" customWidth="1"/>
    <col min="3" max="3" width="10.00390625" style="55" customWidth="1"/>
    <col min="4" max="4" width="11.57421875" style="56" customWidth="1"/>
    <col min="5" max="5" width="16.140625" style="56" customWidth="1"/>
    <col min="6" max="11" width="8.28125" style="56" customWidth="1"/>
    <col min="12" max="12" width="12.421875" style="56" customWidth="1"/>
    <col min="13" max="13" width="10.8515625" style="56" customWidth="1"/>
    <col min="14" max="19" width="6.140625" style="56" customWidth="1"/>
    <col min="20" max="16384" width="11.421875" style="55" customWidth="1"/>
  </cols>
  <sheetData>
    <row r="1" spans="1:13" ht="16.5" thickBot="1">
      <c r="A1" s="57" t="s">
        <v>14</v>
      </c>
      <c r="B1" s="16"/>
      <c r="C1" s="58" t="s">
        <v>46</v>
      </c>
      <c r="D1" s="18"/>
      <c r="E1" s="17"/>
      <c r="F1" s="58" t="s">
        <v>47</v>
      </c>
      <c r="G1" s="18"/>
      <c r="H1" s="17"/>
      <c r="I1" s="58" t="s">
        <v>48</v>
      </c>
      <c r="J1" s="18"/>
      <c r="K1" s="17"/>
      <c r="L1" s="59" t="s">
        <v>59</v>
      </c>
      <c r="M1" s="19"/>
    </row>
    <row r="2" spans="1:13" ht="14.25" customHeight="1">
      <c r="A2" s="60" t="s">
        <v>33</v>
      </c>
      <c r="B2" s="598" t="s">
        <v>18</v>
      </c>
      <c r="C2" s="599"/>
      <c r="D2" s="23">
        <v>6</v>
      </c>
      <c r="E2" s="24"/>
      <c r="F2" s="22"/>
      <c r="G2" s="25">
        <v>2</v>
      </c>
      <c r="H2" s="24"/>
      <c r="I2" s="22"/>
      <c r="J2" s="607">
        <v>-1</v>
      </c>
      <c r="K2" s="24"/>
      <c r="L2" s="22"/>
      <c r="M2" s="27">
        <f>SUM(D2,G2,J2)</f>
        <v>7</v>
      </c>
    </row>
    <row r="3" spans="1:13" ht="14.25" customHeight="1">
      <c r="A3" s="60" t="s">
        <v>23</v>
      </c>
      <c r="B3" s="600" t="s">
        <v>20</v>
      </c>
      <c r="C3" s="601"/>
      <c r="D3" s="23">
        <v>11</v>
      </c>
      <c r="E3" s="31"/>
      <c r="F3" s="30"/>
      <c r="G3" s="32">
        <v>2</v>
      </c>
      <c r="H3" s="31"/>
      <c r="I3" s="30"/>
      <c r="J3" s="608">
        <v>0</v>
      </c>
      <c r="K3" s="31"/>
      <c r="L3" s="30"/>
      <c r="M3" s="27">
        <f aca="true" t="shared" si="0" ref="M3:M9">SUM(D3,G3,J3)</f>
        <v>13</v>
      </c>
    </row>
    <row r="4" spans="1:13" ht="14.25" customHeight="1">
      <c r="A4" s="60" t="s">
        <v>31</v>
      </c>
      <c r="B4" s="600" t="s">
        <v>22</v>
      </c>
      <c r="C4" s="601"/>
      <c r="D4" s="23">
        <v>7</v>
      </c>
      <c r="E4" s="34"/>
      <c r="F4" s="33"/>
      <c r="G4" s="35">
        <v>2</v>
      </c>
      <c r="H4" s="61"/>
      <c r="I4" s="33"/>
      <c r="J4" s="609">
        <v>0</v>
      </c>
      <c r="K4" s="61"/>
      <c r="L4" s="33"/>
      <c r="M4" s="27">
        <f t="shared" si="0"/>
        <v>9</v>
      </c>
    </row>
    <row r="5" spans="1:13" ht="14.25" customHeight="1">
      <c r="A5" s="60" t="s">
        <v>21</v>
      </c>
      <c r="B5" s="600" t="s">
        <v>24</v>
      </c>
      <c r="C5" s="601"/>
      <c r="D5" s="23">
        <v>12</v>
      </c>
      <c r="E5" s="37"/>
      <c r="F5" s="38"/>
      <c r="G5" s="32">
        <v>2</v>
      </c>
      <c r="H5" s="41"/>
      <c r="I5" s="38"/>
      <c r="J5" s="608">
        <v>0</v>
      </c>
      <c r="K5" s="41"/>
      <c r="L5" s="38"/>
      <c r="M5" s="27">
        <f t="shared" si="0"/>
        <v>14</v>
      </c>
    </row>
    <row r="6" spans="1:13" ht="14.25" customHeight="1">
      <c r="A6" s="60" t="s">
        <v>25</v>
      </c>
      <c r="B6" s="600" t="s">
        <v>26</v>
      </c>
      <c r="C6" s="601"/>
      <c r="D6" s="23">
        <v>10</v>
      </c>
      <c r="E6" s="40"/>
      <c r="F6" s="39"/>
      <c r="G6" s="32">
        <v>1</v>
      </c>
      <c r="H6" s="40"/>
      <c r="I6" s="39"/>
      <c r="J6" s="608">
        <v>0</v>
      </c>
      <c r="K6" s="40"/>
      <c r="L6" s="39"/>
      <c r="M6" s="27">
        <f t="shared" si="0"/>
        <v>11</v>
      </c>
    </row>
    <row r="7" spans="1:13" ht="14.25" customHeight="1">
      <c r="A7" s="60" t="s">
        <v>35</v>
      </c>
      <c r="B7" s="600" t="s">
        <v>28</v>
      </c>
      <c r="C7" s="601"/>
      <c r="D7" s="23">
        <v>5</v>
      </c>
      <c r="E7" s="41"/>
      <c r="F7" s="38"/>
      <c r="G7" s="32">
        <v>2</v>
      </c>
      <c r="H7" s="41"/>
      <c r="I7" s="38"/>
      <c r="J7" s="608">
        <v>-1</v>
      </c>
      <c r="K7" s="41"/>
      <c r="L7" s="38"/>
      <c r="M7" s="27">
        <f t="shared" si="0"/>
        <v>6</v>
      </c>
    </row>
    <row r="8" spans="1:13" ht="14.25" customHeight="1">
      <c r="A8" s="60"/>
      <c r="B8" s="600" t="s">
        <v>30</v>
      </c>
      <c r="C8" s="601"/>
      <c r="D8" s="23">
        <v>0</v>
      </c>
      <c r="E8" s="41"/>
      <c r="F8" s="38"/>
      <c r="G8" s="32">
        <v>0</v>
      </c>
      <c r="H8" s="41"/>
      <c r="I8" s="38"/>
      <c r="J8" s="608">
        <v>0</v>
      </c>
      <c r="K8" s="41"/>
      <c r="L8" s="38"/>
      <c r="M8" s="27">
        <f t="shared" si="0"/>
        <v>0</v>
      </c>
    </row>
    <row r="9" spans="1:13" ht="14.25" customHeight="1">
      <c r="A9" s="60" t="s">
        <v>29</v>
      </c>
      <c r="B9" s="602" t="s">
        <v>32</v>
      </c>
      <c r="C9" s="603"/>
      <c r="D9" s="23">
        <v>8</v>
      </c>
      <c r="E9" s="610"/>
      <c r="F9" s="611"/>
      <c r="G9" s="612">
        <v>2</v>
      </c>
      <c r="H9" s="613"/>
      <c r="I9" s="611"/>
      <c r="J9" s="614">
        <v>-1</v>
      </c>
      <c r="K9" s="613"/>
      <c r="L9" s="615"/>
      <c r="M9" s="27">
        <f t="shared" si="0"/>
        <v>9</v>
      </c>
    </row>
    <row r="10" spans="1:13" ht="14.25" customHeight="1">
      <c r="A10" s="606" t="s">
        <v>17</v>
      </c>
      <c r="B10" s="602" t="s">
        <v>34</v>
      </c>
      <c r="C10" s="603"/>
      <c r="D10" s="23">
        <v>14</v>
      </c>
      <c r="E10" s="616"/>
      <c r="F10" s="39"/>
      <c r="G10" s="32">
        <v>1</v>
      </c>
      <c r="H10" s="40"/>
      <c r="I10" s="39"/>
      <c r="J10" s="608">
        <v>0</v>
      </c>
      <c r="K10" s="40"/>
      <c r="L10" s="39"/>
      <c r="M10" s="27">
        <f aca="true" t="shared" si="1" ref="M10:M15">SUM(D10,G10,J10)</f>
        <v>15</v>
      </c>
    </row>
    <row r="11" spans="1:13" ht="14.25" customHeight="1">
      <c r="A11" s="606" t="s">
        <v>27</v>
      </c>
      <c r="B11" s="602" t="s">
        <v>36</v>
      </c>
      <c r="C11" s="603"/>
      <c r="D11" s="23">
        <v>9</v>
      </c>
      <c r="E11" s="31"/>
      <c r="F11" s="30"/>
      <c r="G11" s="32">
        <v>1</v>
      </c>
      <c r="H11" s="31"/>
      <c r="I11" s="30"/>
      <c r="J11" s="608">
        <v>0</v>
      </c>
      <c r="K11" s="31"/>
      <c r="L11" s="30"/>
      <c r="M11" s="27">
        <f t="shared" si="1"/>
        <v>10</v>
      </c>
    </row>
    <row r="12" spans="1:13" ht="14.25" customHeight="1">
      <c r="A12" s="606"/>
      <c r="B12" s="602" t="s">
        <v>175</v>
      </c>
      <c r="C12" s="603"/>
      <c r="D12" s="23">
        <v>0</v>
      </c>
      <c r="E12" s="34"/>
      <c r="F12" s="33"/>
      <c r="G12" s="35">
        <v>0</v>
      </c>
      <c r="H12" s="61"/>
      <c r="I12" s="33"/>
      <c r="J12" s="609">
        <v>0</v>
      </c>
      <c r="K12" s="61"/>
      <c r="L12" s="33"/>
      <c r="M12" s="27">
        <f t="shared" si="1"/>
        <v>0</v>
      </c>
    </row>
    <row r="13" spans="1:19" ht="14.25" customHeight="1">
      <c r="A13" s="606"/>
      <c r="B13" s="602" t="s">
        <v>40</v>
      </c>
      <c r="C13" s="603"/>
      <c r="D13" s="23">
        <v>0</v>
      </c>
      <c r="E13" s="37"/>
      <c r="F13" s="38"/>
      <c r="G13" s="32">
        <v>0</v>
      </c>
      <c r="H13" s="41"/>
      <c r="I13" s="38"/>
      <c r="J13" s="608">
        <v>0</v>
      </c>
      <c r="K13" s="41"/>
      <c r="L13" s="38"/>
      <c r="M13" s="27">
        <f t="shared" si="1"/>
        <v>0</v>
      </c>
      <c r="O13" s="65"/>
      <c r="P13" s="65"/>
      <c r="Q13" s="65"/>
      <c r="R13" s="65"/>
      <c r="S13" s="65"/>
    </row>
    <row r="14" spans="1:19" ht="14.25" customHeight="1">
      <c r="A14" s="606"/>
      <c r="B14" s="602" t="s">
        <v>42</v>
      </c>
      <c r="C14" s="603"/>
      <c r="D14" s="23">
        <v>0</v>
      </c>
      <c r="E14" s="40"/>
      <c r="F14" s="39"/>
      <c r="G14" s="32">
        <v>0</v>
      </c>
      <c r="H14" s="40"/>
      <c r="I14" s="39"/>
      <c r="J14" s="608">
        <v>0</v>
      </c>
      <c r="K14" s="40"/>
      <c r="L14" s="39"/>
      <c r="M14" s="27">
        <f t="shared" si="1"/>
        <v>0</v>
      </c>
      <c r="O14" s="65"/>
      <c r="P14" s="65"/>
      <c r="Q14" s="65"/>
      <c r="R14" s="65"/>
      <c r="S14" s="65"/>
    </row>
    <row r="15" spans="1:19" ht="14.25" customHeight="1" thickBot="1">
      <c r="A15" s="606" t="s">
        <v>19</v>
      </c>
      <c r="B15" s="604" t="s">
        <v>44</v>
      </c>
      <c r="C15" s="605"/>
      <c r="D15" s="23">
        <v>13</v>
      </c>
      <c r="E15" s="41"/>
      <c r="F15" s="38"/>
      <c r="G15" s="32">
        <v>2</v>
      </c>
      <c r="H15" s="41"/>
      <c r="I15" s="38"/>
      <c r="J15" s="608">
        <v>-1</v>
      </c>
      <c r="K15" s="41"/>
      <c r="L15" s="38"/>
      <c r="M15" s="27">
        <f t="shared" si="1"/>
        <v>14</v>
      </c>
      <c r="O15" s="65"/>
      <c r="P15" s="65"/>
      <c r="Q15" s="65"/>
      <c r="R15" s="65"/>
      <c r="S15" s="65"/>
    </row>
    <row r="16" spans="7:19" ht="14.25" customHeight="1">
      <c r="G16" s="56">
        <f>SUM(G2:G15)</f>
        <v>17</v>
      </c>
      <c r="N16" s="75"/>
      <c r="O16" s="75"/>
      <c r="P16" s="75"/>
      <c r="Q16" s="75"/>
      <c r="R16" s="75"/>
      <c r="S16" s="75"/>
    </row>
    <row r="17" spans="14:19" ht="9.75" customHeight="1" thickBot="1">
      <c r="N17" s="81"/>
      <c r="O17" s="81"/>
      <c r="P17" s="81"/>
      <c r="Q17" s="81"/>
      <c r="R17" s="81"/>
      <c r="S17" s="81"/>
    </row>
    <row r="18" spans="1:19" ht="21" customHeight="1" thickTop="1">
      <c r="A18" s="786" t="s">
        <v>176</v>
      </c>
      <c r="B18" s="787"/>
      <c r="C18" s="787"/>
      <c r="D18" s="787"/>
      <c r="E18" s="787"/>
      <c r="F18" s="788"/>
      <c r="N18" s="81"/>
      <c r="O18" s="81"/>
      <c r="P18" s="81"/>
      <c r="Q18" s="81"/>
      <c r="R18" s="81"/>
      <c r="S18" s="81"/>
    </row>
    <row r="19" spans="1:19" ht="14.25" customHeight="1">
      <c r="A19" s="626" t="s">
        <v>14</v>
      </c>
      <c r="B19" s="627"/>
      <c r="C19" s="627" t="s">
        <v>177</v>
      </c>
      <c r="D19" s="628" t="s">
        <v>178</v>
      </c>
      <c r="E19" s="628" t="s">
        <v>179</v>
      </c>
      <c r="F19" s="629" t="s">
        <v>49</v>
      </c>
      <c r="N19" s="81"/>
      <c r="O19" s="81"/>
      <c r="P19" s="84"/>
      <c r="Q19" s="84"/>
      <c r="R19" s="84"/>
      <c r="S19" s="84"/>
    </row>
    <row r="20" spans="1:19" ht="14.25" customHeight="1">
      <c r="A20" s="626"/>
      <c r="B20" s="627"/>
      <c r="C20" s="627"/>
      <c r="D20" s="628" t="s">
        <v>183</v>
      </c>
      <c r="E20" s="628" t="s">
        <v>184</v>
      </c>
      <c r="F20" s="630"/>
      <c r="N20" s="81"/>
      <c r="O20" s="81"/>
      <c r="P20" s="84"/>
      <c r="Q20" s="81"/>
      <c r="R20" s="84"/>
      <c r="S20" s="81"/>
    </row>
    <row r="21" spans="1:19" ht="14.25" customHeight="1">
      <c r="A21" s="631" t="s">
        <v>17</v>
      </c>
      <c r="B21" s="617" t="s">
        <v>180</v>
      </c>
      <c r="C21" s="617">
        <v>14</v>
      </c>
      <c r="D21" s="618">
        <v>1</v>
      </c>
      <c r="E21" s="618">
        <v>0</v>
      </c>
      <c r="F21" s="619">
        <f>SUM(C21:E21)</f>
        <v>15</v>
      </c>
      <c r="N21" s="81"/>
      <c r="O21" s="81"/>
      <c r="P21" s="81"/>
      <c r="Q21" s="81"/>
      <c r="R21" s="81"/>
      <c r="S21" s="81"/>
    </row>
    <row r="22" spans="1:19" ht="14.25" customHeight="1">
      <c r="A22" s="631" t="s">
        <v>19</v>
      </c>
      <c r="B22" s="621" t="s">
        <v>181</v>
      </c>
      <c r="C22" s="621">
        <v>13</v>
      </c>
      <c r="D22" s="622">
        <v>2</v>
      </c>
      <c r="E22" s="622">
        <v>-1</v>
      </c>
      <c r="F22" s="620">
        <f aca="true" t="shared" si="2" ref="F22:F30">SUM(C22:E22)</f>
        <v>14</v>
      </c>
      <c r="N22" s="81"/>
      <c r="O22" s="81"/>
      <c r="P22" s="81"/>
      <c r="Q22" s="81"/>
      <c r="R22" s="81"/>
      <c r="S22" s="81"/>
    </row>
    <row r="23" spans="1:19" ht="14.25" customHeight="1">
      <c r="A23" s="631" t="s">
        <v>21</v>
      </c>
      <c r="B23" s="617" t="s">
        <v>58</v>
      </c>
      <c r="C23" s="617">
        <v>12</v>
      </c>
      <c r="D23" s="618">
        <v>2</v>
      </c>
      <c r="E23" s="618">
        <v>0</v>
      </c>
      <c r="F23" s="619">
        <f t="shared" si="2"/>
        <v>14</v>
      </c>
      <c r="N23" s="81"/>
      <c r="O23" s="81"/>
      <c r="P23" s="81"/>
      <c r="Q23" s="81"/>
      <c r="R23" s="81"/>
      <c r="S23" s="81"/>
    </row>
    <row r="24" spans="1:19" ht="14.25" customHeight="1">
      <c r="A24" s="631" t="s">
        <v>23</v>
      </c>
      <c r="B24" s="621" t="s">
        <v>20</v>
      </c>
      <c r="C24" s="621">
        <v>11</v>
      </c>
      <c r="D24" s="622">
        <v>2</v>
      </c>
      <c r="E24" s="622">
        <v>0</v>
      </c>
      <c r="F24" s="620">
        <f t="shared" si="2"/>
        <v>13</v>
      </c>
      <c r="N24" s="81"/>
      <c r="O24" s="81"/>
      <c r="P24" s="81"/>
      <c r="Q24" s="81"/>
      <c r="R24" s="81"/>
      <c r="S24" s="81"/>
    </row>
    <row r="25" spans="1:15" ht="14.25" customHeight="1">
      <c r="A25" s="631" t="s">
        <v>25</v>
      </c>
      <c r="B25" s="617" t="s">
        <v>26</v>
      </c>
      <c r="C25" s="617">
        <v>10</v>
      </c>
      <c r="D25" s="618">
        <v>1</v>
      </c>
      <c r="E25" s="618">
        <v>0</v>
      </c>
      <c r="F25" s="619">
        <f t="shared" si="2"/>
        <v>11</v>
      </c>
      <c r="N25" s="85"/>
      <c r="O25" s="85"/>
    </row>
    <row r="26" spans="1:19" ht="14.25" customHeight="1">
      <c r="A26" s="631" t="s">
        <v>27</v>
      </c>
      <c r="B26" s="621" t="s">
        <v>182</v>
      </c>
      <c r="C26" s="621">
        <v>9</v>
      </c>
      <c r="D26" s="622">
        <v>1</v>
      </c>
      <c r="E26" s="622">
        <v>0</v>
      </c>
      <c r="F26" s="620">
        <f t="shared" si="2"/>
        <v>10</v>
      </c>
      <c r="N26" s="88"/>
      <c r="O26" s="88"/>
      <c r="P26" s="89"/>
      <c r="Q26" s="90"/>
      <c r="R26" s="89"/>
      <c r="S26" s="90"/>
    </row>
    <row r="27" spans="1:19" ht="14.25" customHeight="1">
      <c r="A27" s="631" t="s">
        <v>29</v>
      </c>
      <c r="B27" s="617" t="s">
        <v>32</v>
      </c>
      <c r="C27" s="617">
        <v>8</v>
      </c>
      <c r="D27" s="618">
        <v>2</v>
      </c>
      <c r="E27" s="618">
        <v>-1</v>
      </c>
      <c r="F27" s="619">
        <f t="shared" si="2"/>
        <v>9</v>
      </c>
      <c r="N27" s="85"/>
      <c r="O27" s="91"/>
      <c r="P27" s="75"/>
      <c r="Q27" s="75"/>
      <c r="R27" s="75"/>
      <c r="S27" s="75"/>
    </row>
    <row r="28" spans="1:19" ht="14.25" customHeight="1">
      <c r="A28" s="631" t="s">
        <v>31</v>
      </c>
      <c r="B28" s="621" t="s">
        <v>22</v>
      </c>
      <c r="C28" s="621">
        <v>7</v>
      </c>
      <c r="D28" s="622">
        <v>2</v>
      </c>
      <c r="E28" s="622">
        <v>0</v>
      </c>
      <c r="F28" s="620">
        <f t="shared" si="2"/>
        <v>9</v>
      </c>
      <c r="N28" s="92"/>
      <c r="O28" s="91"/>
      <c r="P28" s="93"/>
      <c r="Q28" s="93"/>
      <c r="R28" s="93"/>
      <c r="S28" s="93"/>
    </row>
    <row r="29" spans="1:19" ht="14.25" customHeight="1">
      <c r="A29" s="631" t="s">
        <v>33</v>
      </c>
      <c r="B29" s="617" t="s">
        <v>18</v>
      </c>
      <c r="C29" s="617">
        <v>6</v>
      </c>
      <c r="D29" s="618">
        <v>2</v>
      </c>
      <c r="E29" s="618">
        <v>-1</v>
      </c>
      <c r="F29" s="619">
        <f t="shared" si="2"/>
        <v>7</v>
      </c>
      <c r="N29" s="96"/>
      <c r="O29" s="91"/>
      <c r="P29" s="96"/>
      <c r="Q29" s="96"/>
      <c r="R29" s="96"/>
      <c r="S29" s="96"/>
    </row>
    <row r="30" spans="1:19" ht="14.25" customHeight="1" thickBot="1">
      <c r="A30" s="632" t="s">
        <v>35</v>
      </c>
      <c r="B30" s="623" t="s">
        <v>28</v>
      </c>
      <c r="C30" s="623">
        <v>5</v>
      </c>
      <c r="D30" s="624">
        <v>2</v>
      </c>
      <c r="E30" s="624">
        <v>-1</v>
      </c>
      <c r="F30" s="625">
        <f t="shared" si="2"/>
        <v>6</v>
      </c>
      <c r="N30" s="97"/>
      <c r="O30" s="91"/>
      <c r="P30" s="98"/>
      <c r="Q30" s="98"/>
      <c r="R30" s="98"/>
      <c r="S30" s="98"/>
    </row>
    <row r="31" spans="14:19" ht="14.25" customHeight="1" thickTop="1">
      <c r="N31" s="85"/>
      <c r="O31" s="91"/>
      <c r="P31" s="75"/>
      <c r="Q31" s="75"/>
      <c r="R31" s="75"/>
      <c r="S31" s="75"/>
    </row>
    <row r="32" spans="14:19" ht="14.25" customHeight="1">
      <c r="N32" s="100"/>
      <c r="O32" s="91"/>
      <c r="P32" s="89"/>
      <c r="Q32" s="89"/>
      <c r="R32" s="89"/>
      <c r="S32" s="89"/>
    </row>
    <row r="33" spans="14:19" ht="14.25" customHeight="1">
      <c r="N33" s="100"/>
      <c r="O33" s="91"/>
      <c r="P33" s="89"/>
      <c r="Q33" s="89"/>
      <c r="R33" s="89"/>
      <c r="S33" s="89"/>
    </row>
    <row r="34" spans="14:19" ht="16.5" customHeight="1">
      <c r="N34" s="100"/>
      <c r="O34" s="91"/>
      <c r="P34" s="89"/>
      <c r="Q34" s="89"/>
      <c r="R34" s="89"/>
      <c r="S34" s="89"/>
    </row>
    <row r="35" spans="14:19" ht="14.25" customHeight="1">
      <c r="N35" s="100"/>
      <c r="O35" s="91"/>
      <c r="P35" s="89"/>
      <c r="Q35" s="89"/>
      <c r="R35" s="89"/>
      <c r="S35" s="89"/>
    </row>
    <row r="36" spans="14:19" ht="14.25" customHeight="1">
      <c r="N36" s="100"/>
      <c r="O36" s="91"/>
      <c r="P36" s="89"/>
      <c r="Q36" s="89"/>
      <c r="R36" s="89"/>
      <c r="S36" s="89"/>
    </row>
    <row r="37" spans="14:19" ht="14.25" customHeight="1">
      <c r="N37" s="55"/>
      <c r="O37" s="55"/>
      <c r="P37" s="89"/>
      <c r="Q37" s="89"/>
      <c r="R37" s="89"/>
      <c r="S37" s="89"/>
    </row>
    <row r="38" spans="1:19" ht="14.25" customHeight="1">
      <c r="A38" s="102"/>
      <c r="P38" s="89"/>
      <c r="Q38" s="89"/>
      <c r="R38" s="89"/>
      <c r="S38" s="89"/>
    </row>
    <row r="39" spans="1:19" ht="21.75" customHeight="1">
      <c r="A39" s="102"/>
      <c r="B39" s="103"/>
      <c r="C39" s="103"/>
      <c r="D39" s="103"/>
      <c r="E39" s="100"/>
      <c r="F39" s="104"/>
      <c r="G39" s="100"/>
      <c r="H39" s="100"/>
      <c r="I39" s="105"/>
      <c r="J39" s="100"/>
      <c r="K39" s="100"/>
      <c r="L39" s="106"/>
      <c r="M39" s="100"/>
      <c r="N39" s="100"/>
      <c r="O39" s="91"/>
      <c r="P39" s="89"/>
      <c r="Q39" s="89"/>
      <c r="R39" s="89"/>
      <c r="S39" s="89"/>
    </row>
    <row r="40" spans="1:19" ht="10.5" customHeight="1">
      <c r="A40" s="107"/>
      <c r="B40" s="108"/>
      <c r="C40" s="109"/>
      <c r="D40" s="109"/>
      <c r="E40" s="75"/>
      <c r="F40" s="75"/>
      <c r="G40" s="75"/>
      <c r="H40" s="75"/>
      <c r="I40" s="75"/>
      <c r="J40" s="75"/>
      <c r="K40" s="75"/>
      <c r="L40" s="96"/>
      <c r="M40" s="96"/>
      <c r="N40" s="96"/>
      <c r="O40" s="96"/>
      <c r="P40" s="96"/>
      <c r="Q40" s="96"/>
      <c r="R40" s="96"/>
      <c r="S40" s="96"/>
    </row>
    <row r="41" spans="1:19" ht="15" customHeight="1">
      <c r="A41" s="110"/>
      <c r="B41" s="111"/>
      <c r="C41" s="112"/>
      <c r="D41" s="112"/>
      <c r="E41" s="113"/>
      <c r="F41" s="113"/>
      <c r="G41" s="113"/>
      <c r="H41" s="113"/>
      <c r="I41" s="719"/>
      <c r="J41" s="719"/>
      <c r="K41" s="719"/>
      <c r="L41" s="96"/>
      <c r="M41" s="96"/>
      <c r="N41" s="96"/>
      <c r="O41" s="96"/>
      <c r="P41" s="96"/>
      <c r="Q41" s="96"/>
      <c r="R41" s="96"/>
      <c r="S41" s="96"/>
    </row>
    <row r="42" spans="1:19" ht="14.25" customHeight="1">
      <c r="A42" s="115"/>
      <c r="B42" s="116"/>
      <c r="C42" s="117"/>
      <c r="D42" s="113"/>
      <c r="E42" s="113"/>
      <c r="F42" s="113"/>
      <c r="G42" s="113"/>
      <c r="H42" s="113"/>
      <c r="I42" s="113"/>
      <c r="J42" s="113"/>
      <c r="K42" s="113"/>
      <c r="L42" s="96"/>
      <c r="M42" s="96"/>
      <c r="N42" s="96"/>
      <c r="O42" s="96"/>
      <c r="P42" s="96"/>
      <c r="Q42" s="96"/>
      <c r="R42" s="96"/>
      <c r="S42" s="96"/>
    </row>
    <row r="43" spans="1:19" ht="22.5" customHeight="1">
      <c r="A43" s="118"/>
      <c r="B43" s="119"/>
      <c r="C43" s="120"/>
      <c r="D43" s="121"/>
      <c r="E43" s="121"/>
      <c r="F43" s="121"/>
      <c r="G43" s="114"/>
      <c r="H43" s="114"/>
      <c r="I43" s="114"/>
      <c r="J43" s="114"/>
      <c r="K43" s="114"/>
      <c r="L43" s="96"/>
      <c r="M43" s="96"/>
      <c r="N43" s="96"/>
      <c r="O43" s="96"/>
      <c r="P43" s="96"/>
      <c r="Q43" s="96"/>
      <c r="R43" s="96"/>
      <c r="S43" s="96"/>
    </row>
    <row r="44" spans="1:11" ht="22.5" customHeight="1">
      <c r="A44" s="118"/>
      <c r="B44" s="119"/>
      <c r="C44" s="120"/>
      <c r="D44" s="120"/>
      <c r="E44" s="120"/>
      <c r="F44" s="120"/>
      <c r="G44" s="118"/>
      <c r="H44" s="120"/>
      <c r="I44" s="120"/>
      <c r="J44" s="120"/>
      <c r="K44" s="122"/>
    </row>
    <row r="45" spans="1:11" ht="22.5" customHeight="1">
      <c r="A45" s="118"/>
      <c r="B45" s="119"/>
      <c r="C45" s="120"/>
      <c r="D45" s="120"/>
      <c r="E45" s="120"/>
      <c r="F45" s="120"/>
      <c r="G45" s="118"/>
      <c r="H45" s="120"/>
      <c r="I45" s="120"/>
      <c r="J45" s="120"/>
      <c r="K45" s="122"/>
    </row>
    <row r="46" spans="1:11" ht="22.5" customHeight="1">
      <c r="A46" s="118"/>
      <c r="B46" s="119"/>
      <c r="C46" s="120"/>
      <c r="D46" s="120"/>
      <c r="E46" s="120"/>
      <c r="F46" s="120"/>
      <c r="G46" s="118"/>
      <c r="H46" s="120"/>
      <c r="I46" s="120"/>
      <c r="J46" s="120"/>
      <c r="K46" s="122"/>
    </row>
    <row r="47" spans="1:11" ht="22.5" customHeight="1">
      <c r="A47" s="118"/>
      <c r="B47" s="118"/>
      <c r="C47" s="118"/>
      <c r="D47" s="118"/>
      <c r="E47" s="118"/>
      <c r="F47" s="118"/>
      <c r="G47" s="118"/>
      <c r="H47" s="120"/>
      <c r="I47" s="120"/>
      <c r="J47" s="120"/>
      <c r="K47" s="122"/>
    </row>
    <row r="48" spans="1:11" ht="22.5" customHeight="1">
      <c r="A48" s="118"/>
      <c r="B48" s="118"/>
      <c r="C48" s="118"/>
      <c r="D48" s="720"/>
      <c r="E48" s="720"/>
      <c r="F48" s="720"/>
      <c r="G48" s="118"/>
      <c r="H48" s="120"/>
      <c r="I48" s="120"/>
      <c r="J48" s="120"/>
      <c r="K48" s="122"/>
    </row>
    <row r="49" spans="1:11" ht="22.5" customHeight="1">
      <c r="A49" s="118"/>
      <c r="B49" s="118"/>
      <c r="C49" s="118"/>
      <c r="D49" s="720"/>
      <c r="E49" s="720"/>
      <c r="F49" s="720"/>
      <c r="G49" s="118"/>
      <c r="H49" s="120"/>
      <c r="I49" s="120"/>
      <c r="J49" s="120"/>
      <c r="K49" s="122"/>
    </row>
    <row r="50" spans="1:20" ht="14.25" customHeight="1">
      <c r="A50" s="85"/>
      <c r="B50" s="86"/>
      <c r="C50" s="86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6"/>
    </row>
    <row r="51" spans="1:20" ht="21" customHeight="1">
      <c r="A51" s="123"/>
      <c r="B51" s="123"/>
      <c r="C51" s="123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</row>
    <row r="52" spans="1:20" ht="14.25" customHeight="1">
      <c r="A52" s="85"/>
      <c r="B52" s="86"/>
      <c r="C52" s="86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6"/>
    </row>
    <row r="53" spans="1:20" ht="14.25" customHeight="1">
      <c r="A53" s="102"/>
      <c r="B53" s="86"/>
      <c r="C53" s="86"/>
      <c r="D53" s="85"/>
      <c r="E53" s="100"/>
      <c r="F53" s="100"/>
      <c r="G53" s="124"/>
      <c r="H53" s="100"/>
      <c r="I53" s="100"/>
      <c r="J53" s="124"/>
      <c r="K53" s="100"/>
      <c r="L53" s="100"/>
      <c r="M53" s="124"/>
      <c r="N53" s="88"/>
      <c r="O53" s="88"/>
      <c r="P53" s="100"/>
      <c r="Q53" s="86"/>
      <c r="R53" s="100"/>
      <c r="S53" s="86"/>
      <c r="T53" s="86"/>
    </row>
    <row r="54" spans="1:20" ht="18">
      <c r="A54" s="102"/>
      <c r="B54" s="103"/>
      <c r="C54" s="103"/>
      <c r="D54" s="103"/>
      <c r="E54" s="85"/>
      <c r="F54" s="104"/>
      <c r="G54" s="85"/>
      <c r="H54" s="85"/>
      <c r="I54" s="105"/>
      <c r="J54" s="85"/>
      <c r="K54" s="85"/>
      <c r="L54" s="106"/>
      <c r="M54" s="85"/>
      <c r="N54" s="85"/>
      <c r="O54" s="91"/>
      <c r="P54" s="85"/>
      <c r="Q54" s="85"/>
      <c r="R54" s="85"/>
      <c r="S54" s="85"/>
      <c r="T54" s="86"/>
    </row>
    <row r="55" spans="1:20" s="125" customFormat="1" ht="20.25">
      <c r="A55" s="102"/>
      <c r="B55" s="103"/>
      <c r="C55" s="103"/>
      <c r="D55" s="103"/>
      <c r="E55" s="92"/>
      <c r="F55" s="104"/>
      <c r="G55" s="92"/>
      <c r="H55" s="92"/>
      <c r="I55" s="105"/>
      <c r="J55" s="92"/>
      <c r="K55" s="92"/>
      <c r="L55" s="106"/>
      <c r="M55" s="92"/>
      <c r="N55" s="92"/>
      <c r="O55" s="91"/>
      <c r="P55" s="92"/>
      <c r="Q55" s="92"/>
      <c r="R55" s="92"/>
      <c r="S55" s="92"/>
      <c r="T55" s="92"/>
    </row>
    <row r="56" spans="1:20" ht="20.25">
      <c r="A56" s="102"/>
      <c r="B56" s="103"/>
      <c r="C56" s="103"/>
      <c r="D56" s="103"/>
      <c r="E56" s="75"/>
      <c r="F56" s="126"/>
      <c r="G56" s="127"/>
      <c r="H56" s="75"/>
      <c r="I56" s="128"/>
      <c r="J56" s="96"/>
      <c r="K56" s="96"/>
      <c r="L56" s="129"/>
      <c r="M56" s="96"/>
      <c r="N56" s="96"/>
      <c r="O56" s="91"/>
      <c r="P56" s="96"/>
      <c r="Q56" s="96"/>
      <c r="R56" s="96"/>
      <c r="S56" s="96"/>
      <c r="T56" s="86"/>
    </row>
    <row r="57" spans="1:20" ht="20.25">
      <c r="A57" s="102"/>
      <c r="B57" s="103"/>
      <c r="C57" s="103"/>
      <c r="D57" s="103"/>
      <c r="E57" s="98"/>
      <c r="F57" s="126"/>
      <c r="G57" s="130"/>
      <c r="H57" s="97"/>
      <c r="I57" s="105"/>
      <c r="J57" s="97"/>
      <c r="K57" s="97"/>
      <c r="L57" s="106"/>
      <c r="M57" s="97"/>
      <c r="N57" s="97"/>
      <c r="O57" s="91"/>
      <c r="P57" s="97"/>
      <c r="Q57" s="97"/>
      <c r="R57" s="97"/>
      <c r="S57" s="97"/>
      <c r="T57" s="86"/>
    </row>
    <row r="58" spans="1:20" ht="18">
      <c r="A58" s="102"/>
      <c r="B58" s="131"/>
      <c r="C58" s="131"/>
      <c r="D58" s="131"/>
      <c r="E58" s="85"/>
      <c r="F58" s="104"/>
      <c r="G58" s="85"/>
      <c r="H58" s="85"/>
      <c r="I58" s="105"/>
      <c r="J58" s="85"/>
      <c r="K58" s="85"/>
      <c r="L58" s="106"/>
      <c r="M58" s="85"/>
      <c r="N58" s="85"/>
      <c r="O58" s="91"/>
      <c r="P58" s="85"/>
      <c r="Q58" s="85"/>
      <c r="R58" s="85"/>
      <c r="S58" s="85"/>
      <c r="T58" s="86"/>
    </row>
    <row r="59" spans="1:20" ht="18">
      <c r="A59" s="102"/>
      <c r="B59" s="103"/>
      <c r="C59" s="103"/>
      <c r="D59" s="103"/>
      <c r="E59" s="100"/>
      <c r="F59" s="104"/>
      <c r="G59" s="100"/>
      <c r="H59" s="100"/>
      <c r="I59" s="105"/>
      <c r="J59" s="100"/>
      <c r="K59" s="100"/>
      <c r="L59" s="106"/>
      <c r="M59" s="100"/>
      <c r="N59" s="100"/>
      <c r="O59" s="91"/>
      <c r="P59" s="100"/>
      <c r="Q59" s="100"/>
      <c r="R59" s="100"/>
      <c r="S59" s="100"/>
      <c r="T59" s="86"/>
    </row>
    <row r="60" spans="1:20" ht="18">
      <c r="A60" s="102"/>
      <c r="B60" s="103"/>
      <c r="C60" s="103"/>
      <c r="D60" s="103"/>
      <c r="E60" s="100"/>
      <c r="F60" s="104"/>
      <c r="G60" s="100"/>
      <c r="H60" s="100"/>
      <c r="I60" s="105"/>
      <c r="J60" s="100"/>
      <c r="K60" s="100"/>
      <c r="L60" s="106"/>
      <c r="M60" s="100"/>
      <c r="N60" s="100"/>
      <c r="O60" s="91"/>
      <c r="P60" s="100"/>
      <c r="Q60" s="100"/>
      <c r="R60" s="100"/>
      <c r="S60" s="100"/>
      <c r="T60" s="86"/>
    </row>
    <row r="61" spans="1:20" ht="18">
      <c r="A61" s="102"/>
      <c r="B61" s="103"/>
      <c r="C61" s="103"/>
      <c r="D61" s="103"/>
      <c r="E61" s="100"/>
      <c r="F61" s="104"/>
      <c r="G61" s="100"/>
      <c r="H61" s="100"/>
      <c r="I61" s="105"/>
      <c r="J61" s="100"/>
      <c r="K61" s="100"/>
      <c r="L61" s="106"/>
      <c r="M61" s="100"/>
      <c r="N61" s="100"/>
      <c r="O61" s="91"/>
      <c r="P61" s="100"/>
      <c r="Q61" s="100"/>
      <c r="R61" s="100"/>
      <c r="S61" s="100"/>
      <c r="T61" s="86"/>
    </row>
    <row r="62" spans="1:20" ht="18">
      <c r="A62" s="102"/>
      <c r="B62" s="103"/>
      <c r="C62" s="103"/>
      <c r="D62" s="103"/>
      <c r="E62" s="100"/>
      <c r="F62" s="104"/>
      <c r="G62" s="100"/>
      <c r="H62" s="100"/>
      <c r="I62" s="105"/>
      <c r="J62" s="100"/>
      <c r="K62" s="100"/>
      <c r="L62" s="106"/>
      <c r="M62" s="100"/>
      <c r="N62" s="100"/>
      <c r="O62" s="91"/>
      <c r="P62" s="100"/>
      <c r="Q62" s="100"/>
      <c r="R62" s="100"/>
      <c r="S62" s="100"/>
      <c r="T62" s="86"/>
    </row>
    <row r="63" spans="1:20" ht="18">
      <c r="A63" s="102"/>
      <c r="B63" s="103"/>
      <c r="C63" s="103"/>
      <c r="D63" s="103"/>
      <c r="E63" s="89"/>
      <c r="F63" s="126"/>
      <c r="G63" s="89"/>
      <c r="H63" s="89"/>
      <c r="I63" s="128"/>
      <c r="J63" s="89"/>
      <c r="K63" s="89"/>
      <c r="L63" s="129"/>
      <c r="M63" s="89"/>
      <c r="N63" s="89"/>
      <c r="O63" s="91"/>
      <c r="P63" s="89"/>
      <c r="Q63" s="89"/>
      <c r="R63" s="89"/>
      <c r="S63" s="89"/>
      <c r="T63" s="86"/>
    </row>
    <row r="64" spans="1:20" ht="18">
      <c r="A64" s="102"/>
      <c r="B64" s="103"/>
      <c r="C64" s="103"/>
      <c r="D64" s="103"/>
      <c r="E64" s="100"/>
      <c r="F64" s="104"/>
      <c r="G64" s="100"/>
      <c r="H64" s="100"/>
      <c r="I64" s="105"/>
      <c r="J64" s="100"/>
      <c r="K64" s="100"/>
      <c r="L64" s="106"/>
      <c r="M64" s="100"/>
      <c r="N64" s="100"/>
      <c r="O64" s="91"/>
      <c r="P64" s="100"/>
      <c r="Q64" s="100"/>
      <c r="R64" s="100"/>
      <c r="S64" s="100"/>
      <c r="T64" s="86"/>
    </row>
    <row r="65" spans="1:20" ht="18">
      <c r="A65" s="102"/>
      <c r="B65" s="103"/>
      <c r="C65" s="103"/>
      <c r="D65" s="103"/>
      <c r="E65" s="100"/>
      <c r="F65" s="104"/>
      <c r="G65" s="100"/>
      <c r="H65" s="100"/>
      <c r="I65" s="105"/>
      <c r="J65" s="100"/>
      <c r="K65" s="100"/>
      <c r="L65" s="106"/>
      <c r="M65" s="100"/>
      <c r="N65" s="100"/>
      <c r="O65" s="91"/>
      <c r="P65" s="100"/>
      <c r="Q65" s="100"/>
      <c r="R65" s="100"/>
      <c r="S65" s="100"/>
      <c r="T65" s="86"/>
    </row>
    <row r="66" spans="1:20" ht="18">
      <c r="A66" s="102"/>
      <c r="B66" s="103"/>
      <c r="C66" s="103"/>
      <c r="D66" s="103"/>
      <c r="E66" s="100"/>
      <c r="F66" s="104"/>
      <c r="G66" s="100"/>
      <c r="H66" s="100"/>
      <c r="I66" s="105"/>
      <c r="J66" s="100"/>
      <c r="K66" s="100"/>
      <c r="L66" s="106"/>
      <c r="M66" s="100"/>
      <c r="N66" s="100"/>
      <c r="O66" s="91"/>
      <c r="P66" s="100"/>
      <c r="Q66" s="100"/>
      <c r="R66" s="100"/>
      <c r="S66" s="100"/>
      <c r="T66" s="86"/>
    </row>
    <row r="67" spans="1:20" ht="18">
      <c r="A67" s="102"/>
      <c r="B67" s="132"/>
      <c r="C67" s="133"/>
      <c r="D67" s="134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6"/>
    </row>
    <row r="68" spans="1:20" ht="12.75">
      <c r="A68" s="100"/>
      <c r="B68" s="132"/>
      <c r="C68" s="133"/>
      <c r="D68" s="13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86"/>
    </row>
    <row r="69" spans="1:20" ht="12.75">
      <c r="A69" s="100"/>
      <c r="B69" s="132"/>
      <c r="C69" s="133"/>
      <c r="D69" s="13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86"/>
    </row>
    <row r="70" spans="1:20" ht="12.75">
      <c r="A70" s="100"/>
      <c r="B70" s="132"/>
      <c r="C70" s="133"/>
      <c r="D70" s="13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86"/>
    </row>
    <row r="71" spans="1:19" ht="12.75">
      <c r="A71" s="100"/>
      <c r="B71" s="132"/>
      <c r="C71" s="133"/>
      <c r="D71" s="13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1:19" ht="12.75">
      <c r="A72" s="100"/>
      <c r="B72" s="132"/>
      <c r="C72" s="133"/>
      <c r="D72" s="134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1:19" ht="12.75">
      <c r="A73" s="100"/>
      <c r="B73" s="132"/>
      <c r="C73" s="133"/>
      <c r="D73" s="13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1:19" ht="12.75">
      <c r="A74" s="100"/>
      <c r="B74" s="132"/>
      <c r="C74" s="133"/>
      <c r="D74" s="134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1:19" ht="12.75">
      <c r="A75" s="86"/>
      <c r="B75" s="132"/>
      <c r="C75" s="133"/>
      <c r="D75" s="13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1:19" ht="12.75">
      <c r="A76" s="86"/>
      <c r="B76" s="132"/>
      <c r="C76" s="133"/>
      <c r="D76" s="13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1:19" ht="12.75">
      <c r="A77" s="86"/>
      <c r="B77" s="132"/>
      <c r="C77" s="133"/>
      <c r="D77" s="13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1:19" ht="12.75">
      <c r="A78" s="86"/>
      <c r="B78" s="132"/>
      <c r="C78" s="133"/>
      <c r="D78" s="13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1:19" ht="12.75">
      <c r="A79" s="86"/>
      <c r="B79" s="132"/>
      <c r="C79" s="133"/>
      <c r="D79" s="13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 ht="12.75">
      <c r="B80" s="135"/>
      <c r="C80" s="135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  <row r="81" spans="2:19" ht="20.25">
      <c r="B81" s="137"/>
      <c r="C81" s="90"/>
      <c r="D81" s="75"/>
      <c r="E81" s="75"/>
      <c r="F81" s="75"/>
      <c r="G81" s="75"/>
      <c r="H81" s="75"/>
      <c r="I81" s="138"/>
      <c r="J81" s="75"/>
      <c r="K81" s="138"/>
      <c r="L81" s="138"/>
      <c r="M81" s="96"/>
      <c r="N81" s="96"/>
      <c r="O81" s="96"/>
      <c r="P81" s="96"/>
      <c r="Q81" s="96"/>
      <c r="R81" s="96"/>
      <c r="S81" s="96"/>
    </row>
    <row r="82" spans="2:19" ht="20.25">
      <c r="B82" s="137"/>
      <c r="C82" s="90"/>
      <c r="D82" s="75"/>
      <c r="E82" s="75"/>
      <c r="F82" s="127"/>
      <c r="G82" s="127"/>
      <c r="H82" s="75"/>
      <c r="I82" s="75"/>
      <c r="J82" s="75"/>
      <c r="K82" s="96"/>
      <c r="L82" s="96"/>
      <c r="M82" s="96"/>
      <c r="N82" s="96"/>
      <c r="O82" s="96"/>
      <c r="P82" s="96"/>
      <c r="Q82" s="96"/>
      <c r="R82" s="96"/>
      <c r="S82" s="96"/>
    </row>
    <row r="83" spans="2:19" ht="20.25">
      <c r="B83" s="139"/>
      <c r="C83" s="90"/>
      <c r="D83" s="75"/>
      <c r="E83" s="89"/>
      <c r="F83" s="89"/>
      <c r="G83" s="89"/>
      <c r="H83" s="89"/>
      <c r="I83" s="140"/>
      <c r="J83" s="75"/>
      <c r="K83" s="140"/>
      <c r="L83" s="89"/>
      <c r="M83" s="96"/>
      <c r="N83" s="96"/>
      <c r="O83" s="96"/>
      <c r="P83" s="96"/>
      <c r="Q83" s="96"/>
      <c r="R83" s="96"/>
      <c r="S83" s="96"/>
    </row>
    <row r="84" spans="2:19" ht="20.25">
      <c r="B84" s="139"/>
      <c r="C84" s="90"/>
      <c r="D84" s="75"/>
      <c r="E84" s="89"/>
      <c r="F84" s="89"/>
      <c r="G84" s="89"/>
      <c r="H84" s="89"/>
      <c r="I84" s="140"/>
      <c r="J84" s="75"/>
      <c r="K84" s="140"/>
      <c r="L84" s="89"/>
      <c r="M84" s="96"/>
      <c r="N84" s="96"/>
      <c r="O84" s="96"/>
      <c r="P84" s="96"/>
      <c r="Q84" s="96"/>
      <c r="R84" s="96"/>
      <c r="S84" s="96"/>
    </row>
    <row r="85" spans="2:19" ht="20.25">
      <c r="B85" s="139"/>
      <c r="C85" s="90"/>
      <c r="D85" s="75"/>
      <c r="E85" s="89"/>
      <c r="F85" s="89"/>
      <c r="G85" s="89"/>
      <c r="H85" s="89"/>
      <c r="I85" s="140"/>
      <c r="J85" s="75"/>
      <c r="K85" s="140"/>
      <c r="L85" s="89"/>
      <c r="M85" s="96"/>
      <c r="N85" s="96"/>
      <c r="O85" s="96"/>
      <c r="P85" s="96"/>
      <c r="Q85" s="96"/>
      <c r="R85" s="96"/>
      <c r="S85" s="96"/>
    </row>
    <row r="86" spans="2:19" ht="20.25">
      <c r="B86" s="139"/>
      <c r="C86" s="90"/>
      <c r="D86" s="75"/>
      <c r="E86" s="89"/>
      <c r="F86" s="89"/>
      <c r="G86" s="89"/>
      <c r="H86" s="89"/>
      <c r="I86" s="140"/>
      <c r="J86" s="75"/>
      <c r="K86" s="140"/>
      <c r="L86" s="89"/>
      <c r="M86" s="96"/>
      <c r="N86" s="96"/>
      <c r="O86" s="96"/>
      <c r="P86" s="96"/>
      <c r="Q86" s="96"/>
      <c r="R86" s="96"/>
      <c r="S86" s="96"/>
    </row>
    <row r="87" spans="2:19" ht="20.25">
      <c r="B87" s="139"/>
      <c r="C87" s="90"/>
      <c r="D87" s="75"/>
      <c r="E87" s="89"/>
      <c r="F87" s="89"/>
      <c r="G87" s="89"/>
      <c r="H87" s="89"/>
      <c r="I87" s="140"/>
      <c r="J87" s="75"/>
      <c r="K87" s="140"/>
      <c r="L87" s="89"/>
      <c r="M87" s="96"/>
      <c r="N87" s="96"/>
      <c r="O87" s="96"/>
      <c r="P87" s="96"/>
      <c r="Q87" s="96"/>
      <c r="R87" s="96"/>
      <c r="S87" s="96"/>
    </row>
    <row r="88" spans="2:19" ht="20.25">
      <c r="B88" s="139"/>
      <c r="C88" s="90"/>
      <c r="D88" s="75"/>
      <c r="E88" s="89"/>
      <c r="F88" s="89"/>
      <c r="G88" s="89"/>
      <c r="H88" s="89"/>
      <c r="I88" s="140"/>
      <c r="J88" s="75"/>
      <c r="K88" s="140"/>
      <c r="L88" s="89"/>
      <c r="M88" s="96"/>
      <c r="N88" s="96"/>
      <c r="O88" s="96"/>
      <c r="P88" s="96"/>
      <c r="Q88" s="96"/>
      <c r="R88" s="96"/>
      <c r="S88" s="96"/>
    </row>
    <row r="89" spans="2:19" ht="20.25">
      <c r="B89" s="139"/>
      <c r="C89" s="90"/>
      <c r="D89" s="75"/>
      <c r="E89" s="89"/>
      <c r="F89" s="89"/>
      <c r="G89" s="89"/>
      <c r="H89" s="89"/>
      <c r="I89" s="140"/>
      <c r="J89" s="75"/>
      <c r="K89" s="140"/>
      <c r="L89" s="89"/>
      <c r="M89" s="96"/>
      <c r="N89" s="96"/>
      <c r="O89" s="96"/>
      <c r="P89" s="96"/>
      <c r="Q89" s="96"/>
      <c r="R89" s="96"/>
      <c r="S89" s="96"/>
    </row>
    <row r="90" spans="2:19" ht="20.25">
      <c r="B90" s="139"/>
      <c r="C90" s="90"/>
      <c r="D90" s="75"/>
      <c r="E90" s="89"/>
      <c r="F90" s="89"/>
      <c r="G90" s="89"/>
      <c r="H90" s="89"/>
      <c r="I90" s="140"/>
      <c r="J90" s="75"/>
      <c r="K90" s="140"/>
      <c r="L90" s="89"/>
      <c r="M90" s="96"/>
      <c r="N90" s="96"/>
      <c r="O90" s="96"/>
      <c r="P90" s="96"/>
      <c r="Q90" s="96"/>
      <c r="R90" s="96"/>
      <c r="S90" s="96"/>
    </row>
    <row r="91" spans="2:19" ht="20.25">
      <c r="B91" s="139"/>
      <c r="C91" s="90"/>
      <c r="D91" s="75"/>
      <c r="E91" s="89"/>
      <c r="F91" s="89"/>
      <c r="G91" s="89"/>
      <c r="H91" s="89"/>
      <c r="I91" s="140"/>
      <c r="J91" s="75"/>
      <c r="K91" s="140"/>
      <c r="L91" s="89"/>
      <c r="M91" s="96"/>
      <c r="N91" s="96"/>
      <c r="O91" s="96"/>
      <c r="P91" s="96"/>
      <c r="Q91" s="96"/>
      <c r="R91" s="96"/>
      <c r="S91" s="96"/>
    </row>
    <row r="93" ht="13.5" thickBot="1"/>
    <row r="94" spans="1:13" ht="13.5" thickTop="1">
      <c r="A94" s="64">
        <v>2</v>
      </c>
      <c r="B94" s="768" t="s">
        <v>60</v>
      </c>
      <c r="C94" s="768"/>
      <c r="D94" s="768"/>
      <c r="E94" s="768"/>
      <c r="F94" s="768"/>
      <c r="G94" s="768"/>
      <c r="H94" s="768"/>
      <c r="I94" s="768"/>
      <c r="J94" s="768"/>
      <c r="K94" s="768"/>
      <c r="L94" s="769" t="s">
        <v>61</v>
      </c>
      <c r="M94" s="770" t="s">
        <v>62</v>
      </c>
    </row>
    <row r="95" spans="1:13" ht="13.5" thickBot="1">
      <c r="A95" s="66">
        <v>0</v>
      </c>
      <c r="B95" s="67"/>
      <c r="C95" s="68"/>
      <c r="D95" s="68"/>
      <c r="E95" s="68"/>
      <c r="F95" s="68"/>
      <c r="G95" s="68"/>
      <c r="H95" s="68"/>
      <c r="I95" s="68"/>
      <c r="J95" s="68"/>
      <c r="K95" s="68"/>
      <c r="L95" s="769"/>
      <c r="M95" s="770"/>
    </row>
    <row r="96" spans="1:13" ht="14.25" thickBot="1" thickTop="1">
      <c r="A96" s="69" t="s">
        <v>63</v>
      </c>
      <c r="B96" s="70" t="s">
        <v>64</v>
      </c>
      <c r="C96" s="71"/>
      <c r="D96" s="71"/>
      <c r="E96" s="71"/>
      <c r="F96" s="71"/>
      <c r="G96" s="71"/>
      <c r="H96" s="71"/>
      <c r="I96" s="71"/>
      <c r="J96" s="71"/>
      <c r="K96" s="71"/>
      <c r="L96" s="769"/>
      <c r="M96" s="770"/>
    </row>
    <row r="97" spans="1:13" ht="14.25" thickBot="1" thickTop="1">
      <c r="A97" s="69"/>
      <c r="B97" s="72" t="s">
        <v>65</v>
      </c>
      <c r="C97" s="73"/>
      <c r="D97" s="771" t="s">
        <v>57</v>
      </c>
      <c r="E97" s="771"/>
      <c r="F97" s="772" t="s">
        <v>57</v>
      </c>
      <c r="G97" s="772"/>
      <c r="H97" s="772" t="s">
        <v>57</v>
      </c>
      <c r="I97" s="772"/>
      <c r="J97" s="773" t="s">
        <v>57</v>
      </c>
      <c r="K97" s="773"/>
      <c r="L97" s="74"/>
      <c r="M97" s="74"/>
    </row>
    <row r="98" spans="1:13" ht="14.25" thickBot="1" thickTop="1">
      <c r="A98" s="774">
        <v>1</v>
      </c>
      <c r="B98" s="775" t="s">
        <v>57</v>
      </c>
      <c r="C98" s="76" t="s">
        <v>66</v>
      </c>
      <c r="D98" s="776" t="s">
        <v>67</v>
      </c>
      <c r="E98" s="776"/>
      <c r="F98" s="77"/>
      <c r="G98" s="595"/>
      <c r="H98" s="596"/>
      <c r="I98" s="595"/>
      <c r="J98" s="596"/>
      <c r="K98" s="597"/>
      <c r="L98" s="777"/>
      <c r="M98" s="80"/>
    </row>
    <row r="99" spans="1:13" ht="14.25" thickBot="1" thickTop="1">
      <c r="A99" s="774"/>
      <c r="B99" s="775"/>
      <c r="C99" s="82" t="s">
        <v>62</v>
      </c>
      <c r="D99" s="776"/>
      <c r="E99" s="776"/>
      <c r="F99" s="778"/>
      <c r="G99" s="778"/>
      <c r="H99" s="778"/>
      <c r="I99" s="778"/>
      <c r="J99" s="779"/>
      <c r="K99" s="779"/>
      <c r="L99" s="777"/>
      <c r="M99" s="83"/>
    </row>
    <row r="100" spans="1:13" ht="13.5" thickBot="1">
      <c r="A100" s="780">
        <v>2</v>
      </c>
      <c r="B100" s="775" t="s">
        <v>57</v>
      </c>
      <c r="C100" s="76" t="s">
        <v>66</v>
      </c>
      <c r="D100" s="77"/>
      <c r="E100" s="78"/>
      <c r="F100" s="776" t="s">
        <v>67</v>
      </c>
      <c r="G100" s="776"/>
      <c r="H100" s="77"/>
      <c r="I100" s="78"/>
      <c r="J100" s="77"/>
      <c r="K100" s="79"/>
      <c r="L100" s="777"/>
      <c r="M100" s="80"/>
    </row>
    <row r="101" spans="1:13" ht="13.5" thickBot="1">
      <c r="A101" s="780"/>
      <c r="B101" s="775"/>
      <c r="C101" s="82" t="s">
        <v>62</v>
      </c>
      <c r="D101" s="778"/>
      <c r="E101" s="778"/>
      <c r="F101" s="776"/>
      <c r="G101" s="776"/>
      <c r="H101" s="778"/>
      <c r="I101" s="778"/>
      <c r="J101" s="779"/>
      <c r="K101" s="779"/>
      <c r="L101" s="777"/>
      <c r="M101" s="83"/>
    </row>
    <row r="102" spans="1:13" ht="13.5" thickBot="1">
      <c r="A102" s="780">
        <v>3</v>
      </c>
      <c r="B102" s="775" t="s">
        <v>57</v>
      </c>
      <c r="C102" s="76" t="s">
        <v>66</v>
      </c>
      <c r="D102" s="77"/>
      <c r="E102" s="78"/>
      <c r="F102" s="77"/>
      <c r="G102" s="78"/>
      <c r="H102" s="776" t="s">
        <v>67</v>
      </c>
      <c r="I102" s="776"/>
      <c r="J102" s="77"/>
      <c r="K102" s="79"/>
      <c r="L102" s="777"/>
      <c r="M102" s="80"/>
    </row>
    <row r="103" spans="1:13" ht="13.5" thickBot="1">
      <c r="A103" s="780"/>
      <c r="B103" s="775"/>
      <c r="C103" s="82" t="s">
        <v>62</v>
      </c>
      <c r="D103" s="778"/>
      <c r="E103" s="778"/>
      <c r="F103" s="778"/>
      <c r="G103" s="778"/>
      <c r="H103" s="776"/>
      <c r="I103" s="776"/>
      <c r="J103" s="779"/>
      <c r="K103" s="779"/>
      <c r="L103" s="777"/>
      <c r="M103" s="83"/>
    </row>
    <row r="104" spans="1:13" ht="13.5" thickBot="1">
      <c r="A104" s="781">
        <v>4</v>
      </c>
      <c r="B104" s="775" t="s">
        <v>57</v>
      </c>
      <c r="C104" s="76" t="s">
        <v>66</v>
      </c>
      <c r="D104" s="77"/>
      <c r="E104" s="78"/>
      <c r="F104" s="77"/>
      <c r="G104" s="78"/>
      <c r="H104" s="77"/>
      <c r="I104" s="78"/>
      <c r="J104" s="782" t="s">
        <v>67</v>
      </c>
      <c r="K104" s="782"/>
      <c r="L104" s="777"/>
      <c r="M104" s="80"/>
    </row>
    <row r="105" spans="1:13" ht="14.25" thickBot="1" thickTop="1">
      <c r="A105" s="781"/>
      <c r="B105" s="775"/>
      <c r="C105" s="82" t="s">
        <v>62</v>
      </c>
      <c r="D105" s="778"/>
      <c r="E105" s="778"/>
      <c r="F105" s="778"/>
      <c r="G105" s="778"/>
      <c r="H105" s="778"/>
      <c r="I105" s="778"/>
      <c r="J105" s="782"/>
      <c r="K105" s="782"/>
      <c r="L105" s="777"/>
      <c r="M105" s="83"/>
    </row>
    <row r="106" spans="1:13" ht="16.5" thickBot="1" thickTop="1">
      <c r="A106" s="85"/>
      <c r="B106" s="86"/>
      <c r="C106" s="86"/>
      <c r="D106" s="85"/>
      <c r="E106" s="85"/>
      <c r="F106" s="85"/>
      <c r="G106" s="85"/>
      <c r="H106" s="85"/>
      <c r="I106" s="85"/>
      <c r="J106" s="85"/>
      <c r="K106" s="85"/>
      <c r="L106" s="87"/>
      <c r="M106" s="85"/>
    </row>
    <row r="107" spans="1:13" ht="13.5" thickTop="1">
      <c r="A107" s="64">
        <v>2</v>
      </c>
      <c r="B107" s="768" t="s">
        <v>68</v>
      </c>
      <c r="C107" s="768"/>
      <c r="D107" s="768"/>
      <c r="E107" s="768"/>
      <c r="F107" s="768"/>
      <c r="G107" s="768"/>
      <c r="H107" s="768"/>
      <c r="I107" s="768"/>
      <c r="J107" s="768"/>
      <c r="K107" s="768"/>
      <c r="L107" s="784" t="s">
        <v>61</v>
      </c>
      <c r="M107" s="785" t="s">
        <v>62</v>
      </c>
    </row>
    <row r="108" spans="1:13" ht="13.5" thickBot="1">
      <c r="A108" s="66">
        <v>0</v>
      </c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784"/>
      <c r="M108" s="785"/>
    </row>
    <row r="109" spans="1:13" ht="14.25" thickBot="1" thickTop="1">
      <c r="A109" s="69" t="s">
        <v>63</v>
      </c>
      <c r="B109" s="70" t="s">
        <v>69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84"/>
      <c r="M109" s="785"/>
    </row>
    <row r="110" spans="1:13" ht="17.25" thickBot="1" thickTop="1">
      <c r="A110" s="69"/>
      <c r="B110" s="72" t="s">
        <v>65</v>
      </c>
      <c r="C110" s="73"/>
      <c r="D110" s="771" t="s">
        <v>57</v>
      </c>
      <c r="E110" s="771"/>
      <c r="F110" s="772" t="s">
        <v>57</v>
      </c>
      <c r="G110" s="772"/>
      <c r="H110" s="772" t="s">
        <v>57</v>
      </c>
      <c r="I110" s="772"/>
      <c r="J110" s="773" t="s">
        <v>57</v>
      </c>
      <c r="K110" s="773"/>
      <c r="L110" s="94"/>
      <c r="M110" s="95"/>
    </row>
    <row r="111" spans="1:13" ht="14.25" thickBot="1" thickTop="1">
      <c r="A111" s="774">
        <v>1</v>
      </c>
      <c r="B111" s="775" t="s">
        <v>57</v>
      </c>
      <c r="C111" s="76" t="s">
        <v>66</v>
      </c>
      <c r="D111" s="776" t="s">
        <v>67</v>
      </c>
      <c r="E111" s="776"/>
      <c r="F111" s="77"/>
      <c r="G111" s="78"/>
      <c r="H111" s="77"/>
      <c r="I111" s="78"/>
      <c r="J111" s="77"/>
      <c r="K111" s="79"/>
      <c r="L111" s="784"/>
      <c r="M111" s="80"/>
    </row>
    <row r="112" spans="1:13" ht="14.25" thickBot="1" thickTop="1">
      <c r="A112" s="774"/>
      <c r="B112" s="775"/>
      <c r="C112" s="82" t="s">
        <v>62</v>
      </c>
      <c r="D112" s="776"/>
      <c r="E112" s="776"/>
      <c r="F112" s="778"/>
      <c r="G112" s="778"/>
      <c r="H112" s="778"/>
      <c r="I112" s="778"/>
      <c r="J112" s="783"/>
      <c r="K112" s="783"/>
      <c r="L112" s="784"/>
      <c r="M112" s="99"/>
    </row>
    <row r="113" spans="1:13" ht="13.5" thickBot="1">
      <c r="A113" s="780">
        <v>2</v>
      </c>
      <c r="B113" s="775" t="s">
        <v>57</v>
      </c>
      <c r="C113" s="76" t="s">
        <v>66</v>
      </c>
      <c r="D113" s="77"/>
      <c r="E113" s="78"/>
      <c r="F113" s="776" t="s">
        <v>67</v>
      </c>
      <c r="G113" s="776"/>
      <c r="H113" s="77"/>
      <c r="I113" s="78"/>
      <c r="J113" s="77"/>
      <c r="K113" s="79"/>
      <c r="L113" s="784"/>
      <c r="M113" s="80"/>
    </row>
    <row r="114" spans="1:13" ht="13.5" thickBot="1">
      <c r="A114" s="780"/>
      <c r="B114" s="775"/>
      <c r="C114" s="82" t="s">
        <v>62</v>
      </c>
      <c r="D114" s="778"/>
      <c r="E114" s="778"/>
      <c r="F114" s="776"/>
      <c r="G114" s="776"/>
      <c r="H114" s="778"/>
      <c r="I114" s="778"/>
      <c r="J114" s="779"/>
      <c r="K114" s="779"/>
      <c r="L114" s="784"/>
      <c r="M114" s="99"/>
    </row>
    <row r="115" spans="1:13" ht="13.5" thickBot="1">
      <c r="A115" s="780">
        <v>3</v>
      </c>
      <c r="B115" s="775" t="s">
        <v>57</v>
      </c>
      <c r="C115" s="76" t="s">
        <v>66</v>
      </c>
      <c r="D115" s="77"/>
      <c r="E115" s="78"/>
      <c r="F115" s="77"/>
      <c r="G115" s="78"/>
      <c r="H115" s="776" t="s">
        <v>67</v>
      </c>
      <c r="I115" s="776"/>
      <c r="J115" s="77"/>
      <c r="K115" s="79"/>
      <c r="L115" s="784"/>
      <c r="M115" s="80"/>
    </row>
    <row r="116" spans="1:13" ht="13.5" thickBot="1">
      <c r="A116" s="780"/>
      <c r="B116" s="775"/>
      <c r="C116" s="82" t="s">
        <v>62</v>
      </c>
      <c r="D116" s="778"/>
      <c r="E116" s="778"/>
      <c r="F116" s="778"/>
      <c r="G116" s="778"/>
      <c r="H116" s="776"/>
      <c r="I116" s="776"/>
      <c r="J116" s="779"/>
      <c r="K116" s="779"/>
      <c r="L116" s="784"/>
      <c r="M116" s="99"/>
    </row>
    <row r="117" spans="1:13" ht="13.5" thickBot="1">
      <c r="A117" s="781">
        <v>4</v>
      </c>
      <c r="B117" s="775" t="s">
        <v>57</v>
      </c>
      <c r="C117" s="76" t="s">
        <v>66</v>
      </c>
      <c r="D117" s="77"/>
      <c r="E117" s="78"/>
      <c r="F117" s="77"/>
      <c r="G117" s="78"/>
      <c r="H117" s="77"/>
      <c r="I117" s="78"/>
      <c r="J117" s="782" t="s">
        <v>67</v>
      </c>
      <c r="K117" s="782"/>
      <c r="L117" s="784"/>
      <c r="M117" s="80"/>
    </row>
    <row r="118" spans="1:13" ht="14.25" thickBot="1" thickTop="1">
      <c r="A118" s="781"/>
      <c r="B118" s="775"/>
      <c r="C118" s="82" t="s">
        <v>62</v>
      </c>
      <c r="D118" s="778"/>
      <c r="E118" s="778"/>
      <c r="F118" s="778"/>
      <c r="G118" s="778"/>
      <c r="H118" s="778"/>
      <c r="I118" s="778"/>
      <c r="J118" s="782"/>
      <c r="K118" s="782"/>
      <c r="L118" s="784"/>
      <c r="M118" s="101"/>
    </row>
    <row r="119" ht="13.5" thickTop="1"/>
  </sheetData>
  <sheetProtection selectLockedCells="1" selectUnlockedCells="1"/>
  <mergeCells count="74">
    <mergeCell ref="A113:A114"/>
    <mergeCell ref="B113:B114"/>
    <mergeCell ref="A117:A118"/>
    <mergeCell ref="B117:B118"/>
    <mergeCell ref="J117:K118"/>
    <mergeCell ref="J116:K116"/>
    <mergeCell ref="A18:F18"/>
    <mergeCell ref="I41:K41"/>
    <mergeCell ref="D48:F48"/>
    <mergeCell ref="D49:F49"/>
    <mergeCell ref="A115:A116"/>
    <mergeCell ref="B115:B116"/>
    <mergeCell ref="H115:I116"/>
    <mergeCell ref="L115:L116"/>
    <mergeCell ref="D116:E116"/>
    <mergeCell ref="F116:G116"/>
    <mergeCell ref="L117:L118"/>
    <mergeCell ref="D118:E118"/>
    <mergeCell ref="F118:G118"/>
    <mergeCell ref="H118:I118"/>
    <mergeCell ref="A111:A112"/>
    <mergeCell ref="B111:B112"/>
    <mergeCell ref="D111:E112"/>
    <mergeCell ref="L111:L112"/>
    <mergeCell ref="F112:G112"/>
    <mergeCell ref="F113:G114"/>
    <mergeCell ref="L113:L114"/>
    <mergeCell ref="D114:E114"/>
    <mergeCell ref="H114:I114"/>
    <mergeCell ref="J114:K114"/>
    <mergeCell ref="M107:M109"/>
    <mergeCell ref="D110:E110"/>
    <mergeCell ref="F110:G110"/>
    <mergeCell ref="H110:I110"/>
    <mergeCell ref="J110:K110"/>
    <mergeCell ref="H112:I112"/>
    <mergeCell ref="J112:K112"/>
    <mergeCell ref="B107:K107"/>
    <mergeCell ref="L107:L109"/>
    <mergeCell ref="A104:A105"/>
    <mergeCell ref="B104:B105"/>
    <mergeCell ref="J104:K105"/>
    <mergeCell ref="L104:L105"/>
    <mergeCell ref="D105:E105"/>
    <mergeCell ref="F105:G105"/>
    <mergeCell ref="H105:I105"/>
    <mergeCell ref="A102:A103"/>
    <mergeCell ref="B102:B103"/>
    <mergeCell ref="H102:I103"/>
    <mergeCell ref="L102:L103"/>
    <mergeCell ref="D103:E103"/>
    <mergeCell ref="F103:G103"/>
    <mergeCell ref="J103:K103"/>
    <mergeCell ref="A100:A101"/>
    <mergeCell ref="B100:B101"/>
    <mergeCell ref="F100:G101"/>
    <mergeCell ref="L100:L101"/>
    <mergeCell ref="D101:E101"/>
    <mergeCell ref="H101:I101"/>
    <mergeCell ref="J101:K101"/>
    <mergeCell ref="A98:A99"/>
    <mergeCell ref="B98:B99"/>
    <mergeCell ref="D98:E99"/>
    <mergeCell ref="L98:L99"/>
    <mergeCell ref="F99:G99"/>
    <mergeCell ref="H99:I99"/>
    <mergeCell ref="J99:K99"/>
    <mergeCell ref="B94:K94"/>
    <mergeCell ref="L94:L96"/>
    <mergeCell ref="M94:M96"/>
    <mergeCell ref="D97:E97"/>
    <mergeCell ref="F97:G97"/>
    <mergeCell ref="H97:I97"/>
    <mergeCell ref="J97:K97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46" r:id="rId2"/>
  <rowBreaks count="2" manualBreakCount="2">
    <brk id="36" max="255" man="1"/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115" zoomScaleNormal="115" zoomScalePageLayoutView="0" workbookViewId="0" topLeftCell="A1">
      <pane xSplit="1" ySplit="14" topLeftCell="B31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B35" sqref="B35:D35"/>
    </sheetView>
  </sheetViews>
  <sheetFormatPr defaultColWidth="8.140625" defaultRowHeight="19.5" customHeight="1"/>
  <cols>
    <col min="1" max="1" width="9.7109375" style="141" customWidth="1"/>
    <col min="2" max="2" width="30.57421875" style="142" customWidth="1"/>
    <col min="3" max="3" width="11.421875" style="143" customWidth="1"/>
    <col min="4" max="4" width="11.421875" style="142" customWidth="1"/>
    <col min="5" max="5" width="10.421875" style="142" customWidth="1"/>
    <col min="6" max="6" width="7.8515625" style="142" customWidth="1"/>
    <col min="7" max="7" width="12.421875" style="142" customWidth="1"/>
    <col min="8" max="8" width="10.421875" style="142" customWidth="1"/>
    <col min="9" max="9" width="8.00390625" style="142" customWidth="1"/>
    <col min="10" max="16384" width="8.140625" style="142" customWidth="1"/>
  </cols>
  <sheetData>
    <row r="1" spans="1:13" ht="19.5" customHeight="1">
      <c r="A1" s="144" t="s">
        <v>14</v>
      </c>
      <c r="B1" s="145"/>
      <c r="C1" s="721" t="s">
        <v>46</v>
      </c>
      <c r="D1" s="721"/>
      <c r="E1" s="147"/>
      <c r="F1" s="721" t="s">
        <v>47</v>
      </c>
      <c r="G1" s="721"/>
      <c r="H1" s="147"/>
      <c r="I1" s="721" t="s">
        <v>48</v>
      </c>
      <c r="J1" s="721"/>
      <c r="K1" s="147"/>
      <c r="L1" s="722" t="s">
        <v>59</v>
      </c>
      <c r="M1" s="722"/>
    </row>
    <row r="2" spans="1:13" ht="19.5" customHeight="1">
      <c r="A2" s="148"/>
      <c r="B2" s="149" t="s">
        <v>18</v>
      </c>
      <c r="C2" s="150"/>
      <c r="D2" s="151">
        <v>0</v>
      </c>
      <c r="E2" s="152"/>
      <c r="F2" s="150"/>
      <c r="G2" s="153">
        <f>COUNTA(F15:F18)</f>
        <v>0</v>
      </c>
      <c r="H2" s="152"/>
      <c r="I2" s="150"/>
      <c r="J2" s="154">
        <f>COUNTA(G15:G18)</f>
        <v>0</v>
      </c>
      <c r="K2" s="152"/>
      <c r="L2" s="150"/>
      <c r="M2" s="155">
        <f>SUM(D2,G2,J2)</f>
        <v>0</v>
      </c>
    </row>
    <row r="3" spans="1:13" ht="19.5" customHeight="1">
      <c r="A3" s="156"/>
      <c r="B3" s="157" t="s">
        <v>34</v>
      </c>
      <c r="C3" s="158"/>
      <c r="D3" s="159">
        <v>0</v>
      </c>
      <c r="E3" s="160"/>
      <c r="F3" s="158"/>
      <c r="G3" s="161">
        <f>COUNTA(F19:F22)</f>
        <v>0</v>
      </c>
      <c r="H3" s="160"/>
      <c r="I3" s="158"/>
      <c r="J3" s="162">
        <f>COUNTA(G19:G22)</f>
        <v>0</v>
      </c>
      <c r="K3" s="160"/>
      <c r="L3" s="158"/>
      <c r="M3" s="155">
        <f aca="true" t="shared" si="0" ref="M3:M9">SUM(D3,G3,J3)</f>
        <v>0</v>
      </c>
    </row>
    <row r="4" spans="1:13" ht="19.5" customHeight="1">
      <c r="A4" s="156"/>
      <c r="B4" s="157" t="s">
        <v>36</v>
      </c>
      <c r="C4" s="163"/>
      <c r="D4" s="164">
        <v>0</v>
      </c>
      <c r="E4" s="165"/>
      <c r="F4" s="163"/>
      <c r="G4" s="161">
        <f>COUNTA(F23:F26)</f>
        <v>0</v>
      </c>
      <c r="H4" s="166"/>
      <c r="I4" s="163"/>
      <c r="J4" s="167">
        <f>COUNTA(G23:G26)</f>
        <v>0</v>
      </c>
      <c r="K4" s="166"/>
      <c r="L4" s="163"/>
      <c r="M4" s="155">
        <f t="shared" si="0"/>
        <v>0</v>
      </c>
    </row>
    <row r="5" spans="1:13" ht="19.5" customHeight="1">
      <c r="A5" s="156"/>
      <c r="B5" s="157" t="s">
        <v>44</v>
      </c>
      <c r="C5" s="168"/>
      <c r="D5" s="164">
        <v>0</v>
      </c>
      <c r="E5" s="169"/>
      <c r="F5" s="170"/>
      <c r="G5" s="161">
        <f>COUNTA(F27:F30)</f>
        <v>0</v>
      </c>
      <c r="H5" s="171"/>
      <c r="I5" s="170"/>
      <c r="J5" s="162">
        <f>COUNTA(G27:G30)</f>
        <v>0</v>
      </c>
      <c r="K5" s="171"/>
      <c r="L5" s="170"/>
      <c r="M5" s="155">
        <f t="shared" si="0"/>
        <v>0</v>
      </c>
    </row>
    <row r="6" spans="1:13" ht="19.5" customHeight="1">
      <c r="A6" s="156"/>
      <c r="B6" s="157" t="s">
        <v>20</v>
      </c>
      <c r="C6" s="172"/>
      <c r="D6" s="159">
        <v>0</v>
      </c>
      <c r="E6" s="173"/>
      <c r="F6" s="172"/>
      <c r="G6" s="161">
        <v>0</v>
      </c>
      <c r="H6" s="173"/>
      <c r="I6" s="172"/>
      <c r="J6" s="162">
        <v>0</v>
      </c>
      <c r="K6" s="173"/>
      <c r="L6" s="172"/>
      <c r="M6" s="155">
        <f t="shared" si="0"/>
        <v>0</v>
      </c>
    </row>
    <row r="7" spans="1:13" ht="19.5" customHeight="1">
      <c r="A7" s="156"/>
      <c r="B7" s="157" t="s">
        <v>22</v>
      </c>
      <c r="C7" s="170"/>
      <c r="D7" s="159">
        <v>0</v>
      </c>
      <c r="E7" s="171"/>
      <c r="F7" s="170"/>
      <c r="G7" s="161">
        <v>0</v>
      </c>
      <c r="H7" s="171"/>
      <c r="I7" s="170"/>
      <c r="J7" s="162">
        <v>0</v>
      </c>
      <c r="K7" s="171"/>
      <c r="L7" s="170"/>
      <c r="M7" s="155">
        <f t="shared" si="0"/>
        <v>0</v>
      </c>
    </row>
    <row r="8" spans="1:13" ht="19.5" customHeight="1">
      <c r="A8" s="156"/>
      <c r="B8" s="157" t="s">
        <v>24</v>
      </c>
      <c r="C8" s="170"/>
      <c r="D8" s="159">
        <v>0</v>
      </c>
      <c r="E8" s="171"/>
      <c r="F8" s="170"/>
      <c r="G8" s="161">
        <v>0</v>
      </c>
      <c r="H8" s="171"/>
      <c r="I8" s="170"/>
      <c r="J8" s="162">
        <v>0</v>
      </c>
      <c r="K8" s="171"/>
      <c r="L8" s="170"/>
      <c r="M8" s="155">
        <f t="shared" si="0"/>
        <v>0</v>
      </c>
    </row>
    <row r="9" spans="1:13" ht="19.5" customHeight="1">
      <c r="A9" s="174"/>
      <c r="B9" s="175" t="s">
        <v>32</v>
      </c>
      <c r="C9" s="176"/>
      <c r="D9" s="177">
        <v>0</v>
      </c>
      <c r="E9" s="178"/>
      <c r="F9" s="179"/>
      <c r="G9" s="180">
        <v>0</v>
      </c>
      <c r="H9" s="181"/>
      <c r="I9" s="179"/>
      <c r="J9" s="182">
        <f>COUNTA(G31:G34)</f>
        <v>0</v>
      </c>
      <c r="K9" s="181"/>
      <c r="L9" s="183"/>
      <c r="M9" s="184">
        <f t="shared" si="0"/>
        <v>0</v>
      </c>
    </row>
    <row r="13" spans="1:7" ht="19.5" customHeight="1">
      <c r="A13" s="698" t="s">
        <v>70</v>
      </c>
      <c r="B13" s="698"/>
      <c r="C13" s="698"/>
      <c r="D13" s="698"/>
      <c r="E13" s="698"/>
      <c r="F13" s="698"/>
      <c r="G13" s="698"/>
    </row>
    <row r="14" spans="1:7" ht="19.5" customHeight="1">
      <c r="A14" s="185" t="s">
        <v>71</v>
      </c>
      <c r="B14" s="186" t="s">
        <v>53</v>
      </c>
      <c r="C14" s="186" t="s">
        <v>1</v>
      </c>
      <c r="D14" s="186" t="s">
        <v>72</v>
      </c>
      <c r="E14" s="186" t="s">
        <v>56</v>
      </c>
      <c r="F14" s="186" t="s">
        <v>73</v>
      </c>
      <c r="G14" s="186" t="s">
        <v>74</v>
      </c>
    </row>
    <row r="15" spans="1:7" ht="19.5" customHeight="1">
      <c r="A15" s="699" t="s">
        <v>18</v>
      </c>
      <c r="B15" s="186"/>
      <c r="C15" s="187"/>
      <c r="D15" s="188">
        <v>0</v>
      </c>
      <c r="E15" s="188">
        <f>D15</f>
        <v>0</v>
      </c>
      <c r="F15" s="189"/>
      <c r="G15" s="189"/>
    </row>
    <row r="16" spans="1:7" ht="19.5" customHeight="1">
      <c r="A16" s="699"/>
      <c r="B16" s="186"/>
      <c r="C16" s="187"/>
      <c r="D16" s="188">
        <v>0</v>
      </c>
      <c r="E16" s="188">
        <f>D16-D15</f>
        <v>0</v>
      </c>
      <c r="F16" s="189"/>
      <c r="G16" s="189"/>
    </row>
    <row r="17" spans="1:7" ht="19.5" customHeight="1">
      <c r="A17" s="699"/>
      <c r="B17" s="186"/>
      <c r="C17" s="187"/>
      <c r="D17" s="188">
        <v>0</v>
      </c>
      <c r="E17" s="188">
        <f>D17-D16</f>
        <v>0</v>
      </c>
      <c r="F17" s="189"/>
      <c r="G17" s="189"/>
    </row>
    <row r="18" spans="1:7" ht="22.5" customHeight="1">
      <c r="A18" s="699"/>
      <c r="B18" s="186"/>
      <c r="C18" s="187"/>
      <c r="D18" s="190">
        <v>0</v>
      </c>
      <c r="E18" s="188">
        <f>D18-D17</f>
        <v>0</v>
      </c>
      <c r="F18" s="189"/>
      <c r="G18" s="189"/>
    </row>
    <row r="19" spans="1:9" ht="19.5" customHeight="1">
      <c r="A19" s="699" t="s">
        <v>36</v>
      </c>
      <c r="B19" s="186"/>
      <c r="C19" s="186"/>
      <c r="D19" s="188">
        <v>0</v>
      </c>
      <c r="E19" s="188">
        <f>D19</f>
        <v>0</v>
      </c>
      <c r="F19" s="189"/>
      <c r="G19" s="189"/>
      <c r="H19" s="700"/>
      <c r="I19" s="700"/>
    </row>
    <row r="20" spans="1:12" ht="19.5" customHeight="1">
      <c r="A20" s="699"/>
      <c r="B20" s="186"/>
      <c r="C20" s="186"/>
      <c r="D20" s="188">
        <v>0</v>
      </c>
      <c r="E20" s="188">
        <f>D20-D19</f>
        <v>0</v>
      </c>
      <c r="F20" s="191"/>
      <c r="G20" s="191"/>
      <c r="H20" s="700"/>
      <c r="I20" s="700"/>
      <c r="J20" s="192"/>
      <c r="K20" s="192"/>
      <c r="L20" s="192"/>
    </row>
    <row r="21" spans="1:9" ht="19.5" customHeight="1">
      <c r="A21" s="699"/>
      <c r="B21" s="186"/>
      <c r="C21" s="186"/>
      <c r="D21" s="188">
        <v>0</v>
      </c>
      <c r="E21" s="188">
        <f>D21-D20</f>
        <v>0</v>
      </c>
      <c r="F21" s="189"/>
      <c r="G21" s="189"/>
      <c r="H21" s="700"/>
      <c r="I21" s="700"/>
    </row>
    <row r="22" spans="1:9" ht="21.75" customHeight="1">
      <c r="A22" s="699"/>
      <c r="B22" s="186"/>
      <c r="C22" s="187"/>
      <c r="D22" s="190">
        <v>0</v>
      </c>
      <c r="E22" s="188">
        <f>D22-D21</f>
        <v>0</v>
      </c>
      <c r="F22" s="189"/>
      <c r="G22" s="189"/>
      <c r="H22" s="700"/>
      <c r="I22" s="700"/>
    </row>
    <row r="23" spans="1:7" ht="19.5" customHeight="1">
      <c r="A23" s="699" t="s">
        <v>34</v>
      </c>
      <c r="B23" s="186"/>
      <c r="C23" s="186"/>
      <c r="D23" s="188">
        <v>0</v>
      </c>
      <c r="E23" s="188">
        <f>D23</f>
        <v>0</v>
      </c>
      <c r="F23" s="189"/>
      <c r="G23" s="189"/>
    </row>
    <row r="24" spans="1:7" ht="19.5" customHeight="1">
      <c r="A24" s="699"/>
      <c r="B24" s="186"/>
      <c r="C24" s="186"/>
      <c r="D24" s="188">
        <v>0</v>
      </c>
      <c r="E24" s="188">
        <f>D24-D23</f>
        <v>0</v>
      </c>
      <c r="F24" s="189"/>
      <c r="G24" s="189"/>
    </row>
    <row r="25" spans="1:7" ht="19.5" customHeight="1">
      <c r="A25" s="699"/>
      <c r="B25" s="186"/>
      <c r="C25" s="186"/>
      <c r="D25" s="188">
        <v>0</v>
      </c>
      <c r="E25" s="188">
        <f>D25-D24</f>
        <v>0</v>
      </c>
      <c r="F25" s="189"/>
      <c r="G25" s="189"/>
    </row>
    <row r="26" spans="1:7" ht="19.5" customHeight="1">
      <c r="A26" s="699"/>
      <c r="B26" s="186"/>
      <c r="C26" s="187"/>
      <c r="D26" s="190">
        <v>0</v>
      </c>
      <c r="E26" s="188">
        <f>D26-D25</f>
        <v>0</v>
      </c>
      <c r="F26" s="189"/>
      <c r="G26" s="189"/>
    </row>
    <row r="27" spans="1:7" ht="19.5" customHeight="1">
      <c r="A27" s="699" t="s">
        <v>20</v>
      </c>
      <c r="B27" s="186"/>
      <c r="C27" s="186"/>
      <c r="D27" s="188">
        <v>0</v>
      </c>
      <c r="E27" s="188">
        <f>D27</f>
        <v>0</v>
      </c>
      <c r="F27" s="189"/>
      <c r="G27" s="189"/>
    </row>
    <row r="28" spans="1:7" ht="19.5" customHeight="1">
      <c r="A28" s="699"/>
      <c r="B28" s="186"/>
      <c r="C28" s="186"/>
      <c r="D28" s="188">
        <v>0</v>
      </c>
      <c r="E28" s="188">
        <f>D28-D27</f>
        <v>0</v>
      </c>
      <c r="F28" s="189"/>
      <c r="G28" s="189"/>
    </row>
    <row r="29" spans="1:7" ht="19.5" customHeight="1">
      <c r="A29" s="699"/>
      <c r="B29" s="186"/>
      <c r="C29" s="186"/>
      <c r="D29" s="188">
        <v>0</v>
      </c>
      <c r="E29" s="188">
        <f>D29-D28</f>
        <v>0</v>
      </c>
      <c r="F29" s="189"/>
      <c r="G29" s="189"/>
    </row>
    <row r="30" spans="1:7" ht="21.75" customHeight="1">
      <c r="A30" s="699"/>
      <c r="B30" s="186"/>
      <c r="C30" s="187"/>
      <c r="D30" s="190">
        <v>0</v>
      </c>
      <c r="E30" s="188">
        <f>D30-D29</f>
        <v>0</v>
      </c>
      <c r="F30" s="189"/>
      <c r="G30" s="189"/>
    </row>
    <row r="31" spans="1:9" s="195" customFormat="1" ht="19.5" customHeight="1">
      <c r="A31" s="699" t="s">
        <v>22</v>
      </c>
      <c r="B31" s="193"/>
      <c r="C31" s="186"/>
      <c r="D31" s="188">
        <v>0</v>
      </c>
      <c r="E31" s="188">
        <f>D31</f>
        <v>0</v>
      </c>
      <c r="F31" s="189"/>
      <c r="G31" s="189"/>
      <c r="H31" s="194"/>
      <c r="I31" s="194"/>
    </row>
    <row r="32" spans="1:9" s="195" customFormat="1" ht="19.5" customHeight="1">
      <c r="A32" s="699"/>
      <c r="B32" s="193"/>
      <c r="C32" s="186"/>
      <c r="D32" s="188">
        <v>0</v>
      </c>
      <c r="E32" s="188">
        <f>D32-D31</f>
        <v>0</v>
      </c>
      <c r="F32" s="189"/>
      <c r="G32" s="189"/>
      <c r="H32" s="194"/>
      <c r="I32" s="194"/>
    </row>
    <row r="33" spans="1:10" ht="19.5" customHeight="1">
      <c r="A33" s="699"/>
      <c r="B33" s="186"/>
      <c r="C33" s="186"/>
      <c r="D33" s="188">
        <v>0</v>
      </c>
      <c r="E33" s="188">
        <f>D33-D32</f>
        <v>0</v>
      </c>
      <c r="F33" s="189"/>
      <c r="G33" s="189"/>
      <c r="H33" s="196"/>
      <c r="I33" s="196"/>
      <c r="J33" s="196"/>
    </row>
    <row r="34" spans="1:10" ht="19.5" customHeight="1">
      <c r="A34" s="699"/>
      <c r="B34" s="186"/>
      <c r="C34" s="187"/>
      <c r="D34" s="190">
        <v>0</v>
      </c>
      <c r="E34" s="188">
        <f>D34-D33</f>
        <v>0</v>
      </c>
      <c r="F34" s="189"/>
      <c r="G34" s="189"/>
      <c r="H34" s="197"/>
      <c r="I34" s="198"/>
      <c r="J34" s="196"/>
    </row>
    <row r="35" spans="1:10" ht="19.5" customHeight="1">
      <c r="A35" s="199"/>
      <c r="B35" s="701"/>
      <c r="C35" s="701"/>
      <c r="D35" s="701"/>
      <c r="E35" s="200"/>
      <c r="F35" s="196"/>
      <c r="G35" s="197"/>
      <c r="H35" s="197"/>
      <c r="I35" s="198"/>
      <c r="J35" s="196"/>
    </row>
    <row r="36" spans="1:10" ht="19.5" customHeight="1">
      <c r="A36" s="199"/>
      <c r="B36" s="702"/>
      <c r="C36" s="702"/>
      <c r="D36" s="702"/>
      <c r="E36" s="200"/>
      <c r="F36" s="196"/>
      <c r="G36" s="197"/>
      <c r="H36" s="197"/>
      <c r="I36" s="198"/>
      <c r="J36" s="196"/>
    </row>
    <row r="37" spans="1:10" ht="19.5" customHeight="1">
      <c r="A37" s="199"/>
      <c r="B37" s="701"/>
      <c r="C37" s="701"/>
      <c r="D37" s="701"/>
      <c r="E37" s="200"/>
      <c r="F37" s="196"/>
      <c r="G37" s="197"/>
      <c r="H37" s="197"/>
      <c r="I37" s="198"/>
      <c r="J37" s="196"/>
    </row>
    <row r="38" spans="1:10" ht="19.5" customHeight="1">
      <c r="A38" s="199"/>
      <c r="B38" s="701"/>
      <c r="C38" s="701"/>
      <c r="D38" s="701"/>
      <c r="E38" s="200"/>
      <c r="F38" s="196"/>
      <c r="G38" s="197"/>
      <c r="H38" s="197"/>
      <c r="I38" s="198"/>
      <c r="J38" s="196"/>
    </row>
    <row r="39" spans="1:10" ht="19.5" customHeight="1">
      <c r="A39" s="199"/>
      <c r="B39" s="701"/>
      <c r="C39" s="701"/>
      <c r="D39" s="701"/>
      <c r="E39" s="200"/>
      <c r="F39" s="196"/>
      <c r="G39" s="197"/>
      <c r="H39" s="197"/>
      <c r="I39" s="198"/>
      <c r="J39" s="196"/>
    </row>
    <row r="40" spans="1:10" ht="19.5" customHeight="1">
      <c r="A40" s="199"/>
      <c r="B40" s="701"/>
      <c r="C40" s="701"/>
      <c r="D40" s="701"/>
      <c r="E40" s="200"/>
      <c r="F40" s="196"/>
      <c r="G40" s="197"/>
      <c r="H40" s="197"/>
      <c r="I40" s="198"/>
      <c r="J40" s="196"/>
    </row>
    <row r="41" spans="1:5" ht="19.5" customHeight="1">
      <c r="A41" s="703"/>
      <c r="B41" s="703"/>
      <c r="C41" s="703"/>
      <c r="D41" s="703"/>
      <c r="E41" s="196"/>
    </row>
    <row r="42" spans="1:5" ht="19.5" customHeight="1">
      <c r="A42" s="201"/>
      <c r="B42" s="789"/>
      <c r="C42" s="789"/>
      <c r="D42" s="789"/>
      <c r="E42" s="196"/>
    </row>
    <row r="43" spans="1:5" ht="19.5" customHeight="1">
      <c r="A43" s="201"/>
      <c r="B43" s="789"/>
      <c r="C43" s="789"/>
      <c r="D43" s="789"/>
      <c r="E43" s="196"/>
    </row>
    <row r="44" spans="1:5" ht="19.5" customHeight="1">
      <c r="A44" s="201"/>
      <c r="B44" s="789"/>
      <c r="C44" s="789"/>
      <c r="D44" s="789"/>
      <c r="E44" s="196"/>
    </row>
    <row r="45" spans="1:5" ht="19.5" customHeight="1">
      <c r="A45" s="201"/>
      <c r="B45" s="789"/>
      <c r="C45" s="789"/>
      <c r="D45" s="789"/>
      <c r="E45" s="196"/>
    </row>
    <row r="46" spans="1:5" ht="19.5" customHeight="1">
      <c r="A46" s="201"/>
      <c r="B46" s="789"/>
      <c r="C46" s="789"/>
      <c r="D46" s="789"/>
      <c r="E46" s="196"/>
    </row>
    <row r="47" spans="1:5" ht="19.5" customHeight="1">
      <c r="A47" s="201"/>
      <c r="B47" s="789"/>
      <c r="C47" s="789"/>
      <c r="D47" s="789"/>
      <c r="E47" s="196"/>
    </row>
    <row r="48" spans="1:5" ht="19.5" customHeight="1">
      <c r="A48" s="201"/>
      <c r="B48" s="789"/>
      <c r="C48" s="789"/>
      <c r="D48" s="789"/>
      <c r="E48" s="196"/>
    </row>
  </sheetData>
  <sheetProtection selectLockedCells="1" selectUnlockedCells="1"/>
  <mergeCells count="25">
    <mergeCell ref="B40:D40"/>
    <mergeCell ref="A41:D41"/>
    <mergeCell ref="B48:D48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A23:A26"/>
    <mergeCell ref="A27:A30"/>
    <mergeCell ref="A31:A34"/>
    <mergeCell ref="B35:D35"/>
    <mergeCell ref="A13:G13"/>
    <mergeCell ref="A15:A18"/>
    <mergeCell ref="A19:A22"/>
    <mergeCell ref="H19:I22"/>
    <mergeCell ref="C1:D1"/>
    <mergeCell ref="F1:G1"/>
    <mergeCell ref="I1:J1"/>
    <mergeCell ref="L1:M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J8" sqref="J8"/>
    </sheetView>
  </sheetViews>
  <sheetFormatPr defaultColWidth="10.7109375" defaultRowHeight="19.5" customHeight="1"/>
  <cols>
    <col min="1" max="1" width="10.28125" style="202" customWidth="1"/>
    <col min="2" max="2" width="37.28125" style="202" customWidth="1"/>
    <col min="3" max="3" width="9.57421875" style="203" customWidth="1"/>
    <col min="4" max="5" width="10.7109375" style="204" customWidth="1"/>
    <col min="6" max="6" width="11.7109375" style="205" customWidth="1"/>
    <col min="7" max="8" width="10.7109375" style="206" customWidth="1"/>
    <col min="9" max="9" width="10.7109375" style="204" customWidth="1"/>
    <col min="10" max="11" width="10.7109375" style="205" customWidth="1"/>
    <col min="12" max="12" width="8.7109375" style="205" customWidth="1"/>
    <col min="13" max="13" width="10.7109375" style="202" customWidth="1"/>
    <col min="14" max="16384" width="10.7109375" style="204" customWidth="1"/>
  </cols>
  <sheetData>
    <row r="1" spans="1:14" ht="19.5" customHeight="1">
      <c r="A1" s="207" t="s">
        <v>14</v>
      </c>
      <c r="B1" s="208"/>
      <c r="C1" s="790" t="s">
        <v>46</v>
      </c>
      <c r="D1" s="790"/>
      <c r="E1" s="209"/>
      <c r="F1" s="790" t="s">
        <v>47</v>
      </c>
      <c r="G1" s="790"/>
      <c r="H1" s="209"/>
      <c r="I1" s="790" t="s">
        <v>48</v>
      </c>
      <c r="J1" s="790"/>
      <c r="K1" s="209"/>
      <c r="L1" s="791" t="s">
        <v>59</v>
      </c>
      <c r="M1" s="791"/>
      <c r="N1" s="210"/>
    </row>
    <row r="2" spans="1:14" ht="19.5" customHeight="1">
      <c r="A2" s="211"/>
      <c r="B2" s="212" t="s">
        <v>18</v>
      </c>
      <c r="C2" s="209"/>
      <c r="D2" s="213">
        <v>0</v>
      </c>
      <c r="E2" s="209"/>
      <c r="F2" s="209"/>
      <c r="G2" s="214">
        <v>0</v>
      </c>
      <c r="H2" s="209"/>
      <c r="I2" s="209"/>
      <c r="J2" s="215">
        <v>0</v>
      </c>
      <c r="K2" s="209"/>
      <c r="L2" s="209"/>
      <c r="M2" s="216">
        <f>SUM(D2,G2,J2)</f>
        <v>0</v>
      </c>
      <c r="N2" s="210"/>
    </row>
    <row r="3" spans="1:14" ht="19.5" customHeight="1">
      <c r="A3" s="211"/>
      <c r="B3" s="212" t="s">
        <v>34</v>
      </c>
      <c r="C3" s="217"/>
      <c r="D3" s="213">
        <v>0</v>
      </c>
      <c r="E3" s="217"/>
      <c r="F3" s="217"/>
      <c r="G3" s="214">
        <v>0</v>
      </c>
      <c r="H3" s="217"/>
      <c r="I3" s="217"/>
      <c r="J3" s="215">
        <v>0</v>
      </c>
      <c r="K3" s="217"/>
      <c r="L3" s="217"/>
      <c r="M3" s="216">
        <f aca="true" t="shared" si="0" ref="M3:M9">SUM(D3,G3,J3)</f>
        <v>0</v>
      </c>
      <c r="N3" s="210"/>
    </row>
    <row r="4" spans="1:14" ht="19.5" customHeight="1">
      <c r="A4" s="211"/>
      <c r="B4" s="212" t="s">
        <v>36</v>
      </c>
      <c r="C4" s="218"/>
      <c r="D4" s="219">
        <v>0</v>
      </c>
      <c r="E4" s="220"/>
      <c r="F4" s="218"/>
      <c r="G4" s="221">
        <v>0</v>
      </c>
      <c r="H4" s="218"/>
      <c r="I4" s="218"/>
      <c r="J4" s="222">
        <v>0</v>
      </c>
      <c r="K4" s="218"/>
      <c r="L4" s="218"/>
      <c r="M4" s="216">
        <f t="shared" si="0"/>
        <v>0</v>
      </c>
      <c r="N4" s="210"/>
    </row>
    <row r="5" spans="1:14" ht="19.5" customHeight="1">
      <c r="A5" s="211"/>
      <c r="B5" s="212" t="s">
        <v>44</v>
      </c>
      <c r="C5" s="223"/>
      <c r="D5" s="219">
        <v>0</v>
      </c>
      <c r="E5" s="224"/>
      <c r="F5" s="207"/>
      <c r="G5" s="214">
        <v>0</v>
      </c>
      <c r="H5" s="207"/>
      <c r="I5" s="207"/>
      <c r="J5" s="215">
        <v>0</v>
      </c>
      <c r="K5" s="207"/>
      <c r="L5" s="207"/>
      <c r="M5" s="216">
        <f t="shared" si="0"/>
        <v>0</v>
      </c>
      <c r="N5" s="210"/>
    </row>
    <row r="6" spans="1:14" ht="19.5" customHeight="1">
      <c r="A6" s="211"/>
      <c r="B6" s="212" t="s">
        <v>20</v>
      </c>
      <c r="C6" s="209"/>
      <c r="D6" s="213">
        <v>0</v>
      </c>
      <c r="E6" s="209"/>
      <c r="F6" s="209"/>
      <c r="G6" s="214">
        <v>0</v>
      </c>
      <c r="H6" s="209"/>
      <c r="I6" s="209"/>
      <c r="J6" s="215">
        <v>0</v>
      </c>
      <c r="K6" s="209"/>
      <c r="L6" s="209"/>
      <c r="M6" s="216">
        <f t="shared" si="0"/>
        <v>0</v>
      </c>
      <c r="N6" s="210"/>
    </row>
    <row r="7" spans="1:14" ht="19.5" customHeight="1">
      <c r="A7" s="211"/>
      <c r="B7" s="212" t="s">
        <v>22</v>
      </c>
      <c r="C7" s="207"/>
      <c r="D7" s="213">
        <v>0</v>
      </c>
      <c r="E7" s="207"/>
      <c r="F7" s="207"/>
      <c r="G7" s="214">
        <v>0</v>
      </c>
      <c r="H7" s="207"/>
      <c r="I7" s="207"/>
      <c r="J7" s="215">
        <v>0</v>
      </c>
      <c r="K7" s="207"/>
      <c r="L7" s="207"/>
      <c r="M7" s="216">
        <f t="shared" si="0"/>
        <v>0</v>
      </c>
      <c r="N7" s="210"/>
    </row>
    <row r="8" spans="1:14" ht="19.5" customHeight="1">
      <c r="A8" s="211"/>
      <c r="B8" s="212" t="s">
        <v>24</v>
      </c>
      <c r="C8" s="207"/>
      <c r="D8" s="213">
        <v>0</v>
      </c>
      <c r="E8" s="207"/>
      <c r="F8" s="207"/>
      <c r="G8" s="214">
        <v>0</v>
      </c>
      <c r="H8" s="207"/>
      <c r="I8" s="207"/>
      <c r="J8" s="215">
        <v>0</v>
      </c>
      <c r="K8" s="207"/>
      <c r="L8" s="207"/>
      <c r="M8" s="216">
        <f t="shared" si="0"/>
        <v>0</v>
      </c>
      <c r="N8" s="210"/>
    </row>
    <row r="9" spans="1:14" ht="19.5" customHeight="1">
      <c r="A9" s="225"/>
      <c r="B9" s="212" t="s">
        <v>32</v>
      </c>
      <c r="C9" s="226"/>
      <c r="D9" s="227">
        <v>0</v>
      </c>
      <c r="E9" s="217"/>
      <c r="F9" s="217"/>
      <c r="G9" s="228">
        <v>0</v>
      </c>
      <c r="H9" s="208"/>
      <c r="I9" s="217"/>
      <c r="J9" s="229">
        <v>0</v>
      </c>
      <c r="K9" s="208"/>
      <c r="L9" s="208"/>
      <c r="M9" s="216">
        <f t="shared" si="0"/>
        <v>0</v>
      </c>
      <c r="N9" s="210"/>
    </row>
    <row r="10" spans="1:13" ht="19.5" customHeight="1">
      <c r="A10" s="230"/>
      <c r="B10" s="230"/>
      <c r="C10" s="231"/>
      <c r="D10" s="232"/>
      <c r="E10" s="233"/>
      <c r="F10" s="234"/>
      <c r="G10" s="235"/>
      <c r="H10" s="235"/>
      <c r="I10" s="232"/>
      <c r="J10" s="236"/>
      <c r="K10" s="236"/>
      <c r="L10" s="236"/>
      <c r="M10" s="237"/>
    </row>
    <row r="11" spans="1:9" ht="19.5" customHeight="1">
      <c r="A11" s="238"/>
      <c r="B11" s="238"/>
      <c r="C11" s="239"/>
      <c r="D11" s="240"/>
      <c r="E11" s="240"/>
      <c r="F11" s="241"/>
      <c r="G11" s="242"/>
      <c r="H11" s="242"/>
      <c r="I11" s="240"/>
    </row>
    <row r="12" spans="1:15" ht="19.5" customHeight="1">
      <c r="A12" s="243"/>
      <c r="B12" s="244"/>
      <c r="C12" s="245"/>
      <c r="D12" s="246"/>
      <c r="E12" s="237"/>
      <c r="F12" s="247"/>
      <c r="G12" s="248"/>
      <c r="H12" s="248"/>
      <c r="I12" s="248"/>
      <c r="J12" s="249"/>
      <c r="K12" s="249"/>
      <c r="L12" s="250"/>
      <c r="M12" s="204"/>
      <c r="O12" s="202"/>
    </row>
    <row r="13" spans="1:15" ht="19.5" customHeight="1">
      <c r="A13" s="251"/>
      <c r="B13" s="251"/>
      <c r="D13" s="202"/>
      <c r="E13" s="202"/>
      <c r="F13" s="249"/>
      <c r="G13" s="252"/>
      <c r="H13" s="252"/>
      <c r="I13" s="252"/>
      <c r="J13" s="249"/>
      <c r="K13" s="249"/>
      <c r="L13" s="250"/>
      <c r="M13" s="204"/>
      <c r="O13" s="202"/>
    </row>
    <row r="14" spans="1:15" ht="19.5" customHeight="1">
      <c r="A14" s="253"/>
      <c r="B14" s="253"/>
      <c r="C14" s="254"/>
      <c r="D14" s="255"/>
      <c r="E14" s="202"/>
      <c r="F14" s="249"/>
      <c r="G14" s="252"/>
      <c r="H14" s="252"/>
      <c r="I14" s="252"/>
      <c r="J14" s="249"/>
      <c r="K14" s="249"/>
      <c r="L14" s="250"/>
      <c r="M14" s="204"/>
      <c r="O14" s="202"/>
    </row>
    <row r="15" spans="1:15" ht="19.5" customHeight="1">
      <c r="A15" s="253"/>
      <c r="B15" s="256"/>
      <c r="C15" s="256"/>
      <c r="D15" s="255"/>
      <c r="E15" s="202"/>
      <c r="F15" s="249"/>
      <c r="G15" s="252"/>
      <c r="H15" s="252"/>
      <c r="I15" s="252"/>
      <c r="J15" s="249"/>
      <c r="K15" s="249"/>
      <c r="L15" s="250"/>
      <c r="M15" s="204"/>
      <c r="O15" s="202"/>
    </row>
    <row r="16" spans="1:15" ht="19.5" customHeight="1">
      <c r="A16" s="253"/>
      <c r="B16" s="253"/>
      <c r="C16" s="254"/>
      <c r="D16" s="255"/>
      <c r="E16" s="202"/>
      <c r="F16" s="249"/>
      <c r="G16" s="252"/>
      <c r="H16" s="252"/>
      <c r="I16" s="252"/>
      <c r="J16" s="249"/>
      <c r="K16" s="249"/>
      <c r="L16" s="257"/>
      <c r="M16" s="204"/>
      <c r="O16" s="202"/>
    </row>
    <row r="17" spans="1:15" ht="19.5" customHeight="1">
      <c r="A17" s="253"/>
      <c r="B17" s="253"/>
      <c r="C17" s="254"/>
      <c r="D17" s="255"/>
      <c r="E17" s="258"/>
      <c r="F17" s="249"/>
      <c r="G17" s="252"/>
      <c r="H17" s="252"/>
      <c r="I17" s="252"/>
      <c r="J17" s="249"/>
      <c r="K17" s="249"/>
      <c r="M17" s="204"/>
      <c r="O17" s="202"/>
    </row>
    <row r="18" spans="1:11" ht="19.5" customHeight="1">
      <c r="A18" s="253"/>
      <c r="B18" s="256"/>
      <c r="C18" s="256"/>
      <c r="D18" s="255"/>
      <c r="E18" s="258"/>
      <c r="F18" s="249"/>
      <c r="G18" s="252"/>
      <c r="H18" s="252"/>
      <c r="I18" s="252"/>
      <c r="J18" s="249"/>
      <c r="K18" s="249"/>
    </row>
    <row r="19" spans="1:11" ht="19.5" customHeight="1">
      <c r="A19" s="255"/>
      <c r="B19" s="255"/>
      <c r="C19" s="255"/>
      <c r="D19" s="259"/>
      <c r="E19" s="258"/>
      <c r="F19" s="249"/>
      <c r="G19" s="252"/>
      <c r="H19" s="252"/>
      <c r="I19" s="252"/>
      <c r="J19" s="249"/>
      <c r="K19" s="249"/>
    </row>
    <row r="20" spans="1:11" ht="19.5" customHeight="1">
      <c r="A20" s="255"/>
      <c r="B20" s="255"/>
      <c r="C20" s="255"/>
      <c r="D20" s="255"/>
      <c r="E20" s="258"/>
      <c r="F20" s="260"/>
      <c r="G20" s="251"/>
      <c r="H20" s="251"/>
      <c r="I20" s="251"/>
      <c r="J20" s="260"/>
      <c r="K20" s="260"/>
    </row>
    <row r="21" spans="1:11" ht="19.5" customHeight="1">
      <c r="A21" s="255"/>
      <c r="B21" s="256"/>
      <c r="C21" s="256"/>
      <c r="D21" s="255"/>
      <c r="E21" s="258"/>
      <c r="F21" s="260"/>
      <c r="G21" s="251"/>
      <c r="H21" s="251"/>
      <c r="I21" s="251"/>
      <c r="J21" s="260"/>
      <c r="K21" s="260"/>
    </row>
    <row r="22" spans="1:10" ht="19.5" customHeight="1">
      <c r="A22" s="255"/>
      <c r="B22" s="255"/>
      <c r="C22" s="255"/>
      <c r="D22" s="255"/>
      <c r="E22" s="258"/>
      <c r="F22" s="261"/>
      <c r="G22" s="258"/>
      <c r="H22" s="258"/>
      <c r="I22" s="258"/>
      <c r="J22" s="261"/>
    </row>
    <row r="23" spans="1:10" ht="19.5" customHeight="1">
      <c r="A23" s="255"/>
      <c r="B23" s="255"/>
      <c r="C23" s="255"/>
      <c r="D23" s="255"/>
      <c r="E23" s="258"/>
      <c r="F23" s="261"/>
      <c r="G23" s="258"/>
      <c r="H23" s="258"/>
      <c r="I23" s="258"/>
      <c r="J23" s="261"/>
    </row>
    <row r="24" spans="1:10" ht="19.5" customHeight="1">
      <c r="A24" s="255"/>
      <c r="B24" s="256"/>
      <c r="C24" s="256"/>
      <c r="D24" s="255"/>
      <c r="E24" s="258"/>
      <c r="F24" s="261"/>
      <c r="G24" s="258"/>
      <c r="H24" s="258"/>
      <c r="I24" s="258"/>
      <c r="J24" s="261"/>
    </row>
    <row r="25" spans="1:10" ht="19.5" customHeight="1">
      <c r="A25" s="253"/>
      <c r="B25" s="792"/>
      <c r="C25" s="792"/>
      <c r="D25" s="255"/>
      <c r="E25" s="258"/>
      <c r="F25" s="261"/>
      <c r="G25" s="258"/>
      <c r="H25" s="258"/>
      <c r="I25" s="258"/>
      <c r="J25" s="261"/>
    </row>
    <row r="26" spans="1:10" ht="19.5" customHeight="1">
      <c r="A26" s="251"/>
      <c r="B26" s="251"/>
      <c r="D26" s="258"/>
      <c r="E26" s="258"/>
      <c r="F26" s="261"/>
      <c r="G26" s="258"/>
      <c r="H26" s="258"/>
      <c r="I26" s="258"/>
      <c r="J26" s="261"/>
    </row>
    <row r="27" spans="1:10" ht="19.5" customHeight="1">
      <c r="A27" s="251"/>
      <c r="B27" s="251"/>
      <c r="D27" s="258"/>
      <c r="E27" s="258"/>
      <c r="F27" s="261"/>
      <c r="G27" s="258"/>
      <c r="H27" s="258"/>
      <c r="I27" s="258"/>
      <c r="J27" s="261"/>
    </row>
    <row r="28" spans="4:15" ht="19.5" customHeight="1">
      <c r="D28" s="202"/>
      <c r="E28" s="202"/>
      <c r="F28" s="260"/>
      <c r="G28" s="262"/>
      <c r="H28" s="262"/>
      <c r="J28" s="260"/>
      <c r="K28" s="260"/>
      <c r="L28" s="260"/>
      <c r="N28" s="202"/>
      <c r="O28" s="202"/>
    </row>
    <row r="29" spans="1:15" ht="19.5" customHeight="1">
      <c r="A29" s="251"/>
      <c r="B29" s="251"/>
      <c r="D29" s="202"/>
      <c r="E29" s="202"/>
      <c r="F29" s="260"/>
      <c r="G29" s="263"/>
      <c r="H29" s="263"/>
      <c r="I29" s="202"/>
      <c r="J29" s="260"/>
      <c r="K29" s="260"/>
      <c r="L29" s="250"/>
      <c r="N29" s="202"/>
      <c r="O29" s="202"/>
    </row>
    <row r="30" spans="1:15" ht="19.5" customHeight="1">
      <c r="A30" s="251"/>
      <c r="B30" s="251"/>
      <c r="D30" s="202"/>
      <c r="E30" s="202"/>
      <c r="F30" s="260"/>
      <c r="G30" s="243"/>
      <c r="H30" s="243"/>
      <c r="I30" s="202"/>
      <c r="J30" s="260"/>
      <c r="K30" s="260"/>
      <c r="L30" s="250"/>
      <c r="N30" s="202"/>
      <c r="O30" s="202"/>
    </row>
    <row r="31" spans="1:15" ht="19.5" customHeight="1">
      <c r="A31" s="251"/>
      <c r="B31" s="251"/>
      <c r="D31" s="202"/>
      <c r="E31" s="202"/>
      <c r="F31" s="260"/>
      <c r="G31" s="243"/>
      <c r="H31" s="243"/>
      <c r="I31" s="202"/>
      <c r="J31" s="260"/>
      <c r="K31" s="260"/>
      <c r="L31" s="250"/>
      <c r="N31" s="202"/>
      <c r="O31" s="202"/>
    </row>
    <row r="32" spans="1:15" ht="19.5" customHeight="1">
      <c r="A32" s="251"/>
      <c r="B32" s="251"/>
      <c r="D32" s="202"/>
      <c r="E32" s="202"/>
      <c r="F32" s="260"/>
      <c r="G32" s="243"/>
      <c r="H32" s="243"/>
      <c r="I32" s="202"/>
      <c r="J32" s="260"/>
      <c r="K32" s="260"/>
      <c r="L32" s="250"/>
      <c r="N32" s="202"/>
      <c r="O32" s="202"/>
    </row>
    <row r="33" spans="1:15" ht="19.5" customHeight="1">
      <c r="A33" s="251"/>
      <c r="B33" s="251"/>
      <c r="D33" s="202"/>
      <c r="E33" s="202"/>
      <c r="F33" s="260"/>
      <c r="G33" s="243"/>
      <c r="H33" s="243"/>
      <c r="I33" s="202"/>
      <c r="J33" s="260"/>
      <c r="K33" s="260"/>
      <c r="L33" s="250"/>
      <c r="N33" s="202"/>
      <c r="O33" s="202"/>
    </row>
    <row r="34" spans="1:15" ht="19.5" customHeight="1">
      <c r="A34" s="251"/>
      <c r="B34" s="251"/>
      <c r="D34" s="202"/>
      <c r="E34" s="202"/>
      <c r="F34" s="260"/>
      <c r="G34" s="243"/>
      <c r="H34" s="243"/>
      <c r="I34" s="202"/>
      <c r="J34" s="260"/>
      <c r="K34" s="260"/>
      <c r="L34" s="250"/>
      <c r="M34" s="204"/>
      <c r="O34" s="202"/>
    </row>
    <row r="35" spans="1:15" ht="19.5" customHeight="1">
      <c r="A35" s="251"/>
      <c r="B35" s="251"/>
      <c r="D35" s="202"/>
      <c r="E35" s="202"/>
      <c r="F35" s="260"/>
      <c r="G35" s="243"/>
      <c r="H35" s="243"/>
      <c r="J35" s="261"/>
      <c r="L35" s="250"/>
      <c r="M35" s="204"/>
      <c r="O35" s="202"/>
    </row>
    <row r="36" spans="1:15" ht="19.5" customHeight="1">
      <c r="A36" s="251"/>
      <c r="B36" s="251"/>
      <c r="D36" s="202"/>
      <c r="E36" s="202"/>
      <c r="F36" s="260"/>
      <c r="G36" s="243"/>
      <c r="H36" s="243"/>
      <c r="J36" s="261"/>
      <c r="L36" s="250"/>
      <c r="M36" s="204"/>
      <c r="O36" s="202"/>
    </row>
    <row r="37" spans="1:15" ht="19.5" customHeight="1">
      <c r="A37" s="251"/>
      <c r="B37" s="251"/>
      <c r="D37" s="202"/>
      <c r="E37" s="202"/>
      <c r="F37" s="260"/>
      <c r="G37" s="243"/>
      <c r="H37" s="243"/>
      <c r="J37" s="261"/>
      <c r="L37" s="250"/>
      <c r="M37" s="204"/>
      <c r="O37" s="202"/>
    </row>
    <row r="38" spans="1:15" ht="19.5" customHeight="1">
      <c r="A38" s="251"/>
      <c r="B38" s="251"/>
      <c r="D38" s="202"/>
      <c r="E38" s="202"/>
      <c r="F38" s="260"/>
      <c r="G38" s="243"/>
      <c r="H38" s="243"/>
      <c r="I38" s="264"/>
      <c r="J38" s="261"/>
      <c r="L38" s="257"/>
      <c r="M38" s="204"/>
      <c r="O38" s="202"/>
    </row>
    <row r="39" spans="1:8" ht="19.5" customHeight="1">
      <c r="A39" s="251"/>
      <c r="B39" s="251"/>
      <c r="C39" s="265"/>
      <c r="D39" s="202"/>
      <c r="E39" s="202"/>
      <c r="F39" s="260"/>
      <c r="G39" s="243"/>
      <c r="H39" s="258"/>
    </row>
    <row r="40" spans="1:8" ht="19.5" customHeight="1">
      <c r="A40" s="251"/>
      <c r="B40" s="251"/>
      <c r="C40" s="265"/>
      <c r="D40" s="202"/>
      <c r="E40" s="202"/>
      <c r="F40" s="260"/>
      <c r="G40" s="243"/>
      <c r="H40" s="258"/>
    </row>
    <row r="41" spans="1:8" ht="19.5" customHeight="1">
      <c r="A41" s="251"/>
      <c r="B41" s="251"/>
      <c r="C41" s="265"/>
      <c r="D41" s="202"/>
      <c r="E41" s="202"/>
      <c r="F41" s="260"/>
      <c r="G41" s="243"/>
      <c r="H41" s="258"/>
    </row>
    <row r="42" spans="1:8" ht="19.5" customHeight="1">
      <c r="A42" s="251"/>
      <c r="B42" s="251"/>
      <c r="C42" s="265"/>
      <c r="D42" s="202"/>
      <c r="E42" s="202"/>
      <c r="F42" s="260"/>
      <c r="G42" s="243"/>
      <c r="H42" s="258"/>
    </row>
    <row r="43" spans="1:8" ht="19.5" customHeight="1">
      <c r="A43" s="251"/>
      <c r="B43" s="251"/>
      <c r="C43" s="265"/>
      <c r="D43" s="202"/>
      <c r="E43" s="202"/>
      <c r="F43" s="260"/>
      <c r="G43" s="243"/>
      <c r="H43" s="258"/>
    </row>
    <row r="44" spans="1:8" ht="19.5" customHeight="1">
      <c r="A44" s="204"/>
      <c r="B44" s="204"/>
      <c r="C44" s="204"/>
      <c r="G44" s="258"/>
      <c r="H44" s="258"/>
    </row>
    <row r="45" spans="1:8" ht="19.5" customHeight="1">
      <c r="A45" s="204"/>
      <c r="B45" s="204"/>
      <c r="C45" s="204"/>
      <c r="G45" s="258"/>
      <c r="H45" s="258"/>
    </row>
    <row r="46" spans="1:15" ht="19.5" customHeight="1">
      <c r="A46" s="204"/>
      <c r="B46" s="204"/>
      <c r="C46" s="204"/>
      <c r="G46" s="258"/>
      <c r="H46" s="258"/>
      <c r="J46" s="266"/>
      <c r="K46" s="260"/>
      <c r="L46" s="260"/>
      <c r="N46" s="202"/>
      <c r="O46" s="267"/>
    </row>
    <row r="47" spans="1:15" ht="19.5" customHeight="1">
      <c r="A47" s="267"/>
      <c r="B47" s="268"/>
      <c r="C47" s="269"/>
      <c r="D47" s="269"/>
      <c r="F47" s="260"/>
      <c r="G47" s="258"/>
      <c r="H47" s="258"/>
      <c r="I47" s="202"/>
      <c r="J47" s="270"/>
      <c r="K47" s="270"/>
      <c r="L47" s="271"/>
      <c r="M47" s="272"/>
      <c r="N47" s="273"/>
      <c r="O47" s="274"/>
    </row>
    <row r="48" spans="1:15" ht="19.5" customHeight="1">
      <c r="A48" s="204"/>
      <c r="B48" s="204"/>
      <c r="C48" s="204"/>
      <c r="G48" s="258"/>
      <c r="H48" s="258"/>
      <c r="I48" s="202"/>
      <c r="J48" s="270"/>
      <c r="K48" s="270"/>
      <c r="L48" s="271"/>
      <c r="M48" s="272"/>
      <c r="N48" s="273"/>
      <c r="O48" s="274"/>
    </row>
    <row r="49" spans="3:15" ht="19.5" customHeight="1">
      <c r="C49" s="204"/>
      <c r="G49" s="258"/>
      <c r="H49" s="258"/>
      <c r="I49" s="202"/>
      <c r="J49" s="270"/>
      <c r="K49" s="270"/>
      <c r="L49" s="271"/>
      <c r="M49" s="272"/>
      <c r="N49" s="273"/>
      <c r="O49" s="274"/>
    </row>
    <row r="50" spans="3:15" ht="19.5" customHeight="1">
      <c r="C50" s="275"/>
      <c r="D50" s="202"/>
      <c r="E50" s="202"/>
      <c r="F50" s="260"/>
      <c r="G50" s="258"/>
      <c r="H50" s="258"/>
      <c r="I50" s="202"/>
      <c r="J50" s="270"/>
      <c r="K50" s="270"/>
      <c r="L50" s="271"/>
      <c r="M50" s="272"/>
      <c r="N50" s="273"/>
      <c r="O50" s="274"/>
    </row>
    <row r="51" spans="3:15" ht="19.5" customHeight="1">
      <c r="C51" s="275"/>
      <c r="D51" s="258"/>
      <c r="E51" s="258"/>
      <c r="F51" s="260"/>
      <c r="G51" s="258"/>
      <c r="H51" s="258"/>
      <c r="I51" s="202"/>
      <c r="J51" s="270"/>
      <c r="K51" s="270"/>
      <c r="L51" s="271"/>
      <c r="M51" s="272"/>
      <c r="N51" s="273"/>
      <c r="O51" s="274"/>
    </row>
    <row r="52" spans="3:15" ht="19.5" customHeight="1">
      <c r="C52" s="275"/>
      <c r="D52" s="258"/>
      <c r="E52" s="258"/>
      <c r="F52" s="260"/>
      <c r="G52" s="258"/>
      <c r="H52" s="258"/>
      <c r="I52" s="202"/>
      <c r="J52" s="270"/>
      <c r="K52" s="270"/>
      <c r="L52" s="271"/>
      <c r="M52" s="272"/>
      <c r="N52" s="273"/>
      <c r="O52" s="274"/>
    </row>
    <row r="53" spans="4:15" ht="19.5" customHeight="1">
      <c r="D53" s="202"/>
      <c r="E53" s="202"/>
      <c r="F53" s="260"/>
      <c r="I53" s="202"/>
      <c r="J53" s="270"/>
      <c r="K53" s="270"/>
      <c r="L53" s="271"/>
      <c r="M53" s="272"/>
      <c r="N53" s="273"/>
      <c r="O53" s="274"/>
    </row>
    <row r="54" spans="6:15" ht="19.5" customHeight="1">
      <c r="F54" s="260"/>
      <c r="I54" s="202"/>
      <c r="J54" s="270"/>
      <c r="K54" s="270"/>
      <c r="L54" s="271"/>
      <c r="M54" s="272"/>
      <c r="N54" s="273"/>
      <c r="O54" s="274"/>
    </row>
    <row r="55" spans="1:15" ht="19.5" customHeight="1">
      <c r="A55" s="267"/>
      <c r="B55" s="268"/>
      <c r="C55" s="268"/>
      <c r="D55" s="268"/>
      <c r="F55" s="260"/>
      <c r="I55" s="202"/>
      <c r="J55" s="270"/>
      <c r="K55" s="270"/>
      <c r="L55" s="271"/>
      <c r="M55" s="272"/>
      <c r="N55" s="273"/>
      <c r="O55" s="274"/>
    </row>
    <row r="56" spans="6:15" ht="19.5" customHeight="1">
      <c r="F56" s="260"/>
      <c r="I56" s="202"/>
      <c r="J56" s="270"/>
      <c r="K56" s="270"/>
      <c r="L56" s="271"/>
      <c r="M56" s="272"/>
      <c r="N56" s="273"/>
      <c r="O56" s="274"/>
    </row>
    <row r="57" spans="6:15" ht="19.5" customHeight="1">
      <c r="F57" s="260"/>
      <c r="I57" s="202"/>
      <c r="J57" s="270"/>
      <c r="K57" s="270"/>
      <c r="L57" s="271"/>
      <c r="M57" s="272"/>
      <c r="N57" s="273"/>
      <c r="O57" s="274"/>
    </row>
    <row r="58" spans="4:14" ht="19.5" customHeight="1">
      <c r="D58" s="202"/>
      <c r="F58" s="260"/>
      <c r="I58" s="264"/>
      <c r="K58" s="270"/>
      <c r="L58" s="270"/>
      <c r="M58" s="243"/>
      <c r="N58" s="251"/>
    </row>
    <row r="59" spans="6:14" ht="19.5" customHeight="1">
      <c r="F59" s="260"/>
      <c r="I59" s="264"/>
      <c r="K59" s="270"/>
      <c r="L59" s="270"/>
      <c r="M59" s="243"/>
      <c r="N59" s="251"/>
    </row>
    <row r="60" spans="4:6" ht="19.5" customHeight="1">
      <c r="D60" s="202"/>
      <c r="E60" s="202"/>
      <c r="F60" s="260"/>
    </row>
    <row r="62" spans="4:6" ht="19.5" customHeight="1">
      <c r="D62" s="202"/>
      <c r="E62" s="202"/>
      <c r="F62" s="260"/>
    </row>
    <row r="63" ht="19.5" customHeight="1">
      <c r="F63" s="260"/>
    </row>
    <row r="64" spans="4:6" ht="19.5" customHeight="1">
      <c r="D64" s="202"/>
      <c r="E64" s="202"/>
      <c r="F64" s="260"/>
    </row>
    <row r="65" ht="19.5" customHeight="1">
      <c r="F65" s="260"/>
    </row>
    <row r="66" ht="19.5" customHeight="1">
      <c r="F66" s="260"/>
    </row>
    <row r="67" spans="4:6" ht="19.5" customHeight="1">
      <c r="D67" s="202"/>
      <c r="E67" s="202"/>
      <c r="F67" s="260"/>
    </row>
    <row r="70" spans="4:6" ht="19.5" customHeight="1">
      <c r="D70" s="202"/>
      <c r="E70" s="202"/>
      <c r="F70" s="260"/>
    </row>
  </sheetData>
  <sheetProtection selectLockedCells="1" selectUnlockedCells="1"/>
  <mergeCells count="5">
    <mergeCell ref="B25:C25"/>
    <mergeCell ref="C1:D1"/>
    <mergeCell ref="F1:G1"/>
    <mergeCell ref="I1:J1"/>
    <mergeCell ref="L1:M1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9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A1" sqref="A1:M15"/>
    </sheetView>
  </sheetViews>
  <sheetFormatPr defaultColWidth="11.421875" defaultRowHeight="12.75"/>
  <cols>
    <col min="1" max="1" width="33.00390625" style="6" customWidth="1"/>
    <col min="2" max="2" width="38.7109375" style="6" customWidth="1"/>
    <col min="3" max="3" width="8.140625" style="285" customWidth="1"/>
    <col min="4" max="4" width="9.7109375" style="285" customWidth="1"/>
    <col min="5" max="5" width="8.140625" style="285" customWidth="1"/>
    <col min="6" max="6" width="8.7109375" style="6" customWidth="1"/>
    <col min="7" max="7" width="6.7109375" style="6" customWidth="1"/>
    <col min="8" max="8" width="11.7109375" style="286" customWidth="1"/>
    <col min="9" max="9" width="11.421875" style="287" customWidth="1"/>
    <col min="10" max="10" width="7.8515625" style="6" customWidth="1"/>
    <col min="11" max="12" width="11.57421875" style="6" customWidth="1"/>
    <col min="13" max="13" width="8.140625" style="6" customWidth="1"/>
    <col min="14" max="16384" width="11.57421875" style="6" customWidth="1"/>
  </cols>
  <sheetData>
    <row r="1" spans="1:13" ht="16.5" thickBot="1">
      <c r="A1" s="638" t="s">
        <v>14</v>
      </c>
      <c r="B1" s="639"/>
      <c r="C1" s="793" t="s">
        <v>46</v>
      </c>
      <c r="D1" s="793"/>
      <c r="E1" s="640"/>
      <c r="F1" s="794" t="s">
        <v>47</v>
      </c>
      <c r="G1" s="794"/>
      <c r="H1" s="640"/>
      <c r="I1" s="794" t="s">
        <v>48</v>
      </c>
      <c r="J1" s="794"/>
      <c r="K1" s="641"/>
      <c r="L1" s="795" t="s">
        <v>59</v>
      </c>
      <c r="M1" s="795"/>
    </row>
    <row r="2" spans="1:13" ht="15.75">
      <c r="A2" s="642">
        <v>5</v>
      </c>
      <c r="B2" s="635" t="s">
        <v>220</v>
      </c>
      <c r="C2" s="643"/>
      <c r="D2" s="644">
        <v>10</v>
      </c>
      <c r="E2" s="645"/>
      <c r="F2" s="646"/>
      <c r="G2" s="647">
        <v>0</v>
      </c>
      <c r="H2" s="645"/>
      <c r="I2" s="646"/>
      <c r="J2" s="648">
        <v>0</v>
      </c>
      <c r="K2" s="649"/>
      <c r="L2" s="646"/>
      <c r="M2" s="650">
        <f>SUM(D2,G2,J2)</f>
        <v>10</v>
      </c>
    </row>
    <row r="3" spans="1:13" ht="15.75">
      <c r="A3" s="651">
        <v>7</v>
      </c>
      <c r="B3" s="636" t="s">
        <v>221</v>
      </c>
      <c r="C3" s="652"/>
      <c r="D3" s="278">
        <v>8</v>
      </c>
      <c r="E3" s="653"/>
      <c r="F3" s="654"/>
      <c r="G3" s="655">
        <v>2</v>
      </c>
      <c r="H3" s="653"/>
      <c r="I3" s="654"/>
      <c r="J3" s="634">
        <v>0</v>
      </c>
      <c r="K3" s="656"/>
      <c r="L3" s="654"/>
      <c r="M3" s="657">
        <f aca="true" t="shared" si="0" ref="M3:M15">SUM(D3,G3,J3)</f>
        <v>10</v>
      </c>
    </row>
    <row r="4" spans="1:13" ht="15.75">
      <c r="A4" s="651">
        <v>3</v>
      </c>
      <c r="B4" s="636" t="s">
        <v>222</v>
      </c>
      <c r="C4" s="277"/>
      <c r="D4" s="278">
        <v>12</v>
      </c>
      <c r="E4" s="279"/>
      <c r="F4" s="33"/>
      <c r="G4" s="655">
        <v>1</v>
      </c>
      <c r="H4" s="633"/>
      <c r="I4" s="33"/>
      <c r="J4" s="634">
        <v>0</v>
      </c>
      <c r="K4" s="61"/>
      <c r="L4" s="33"/>
      <c r="M4" s="657">
        <f t="shared" si="0"/>
        <v>13</v>
      </c>
    </row>
    <row r="5" spans="1:13" ht="15.75">
      <c r="A5" s="651">
        <v>0</v>
      </c>
      <c r="B5" s="636" t="s">
        <v>24</v>
      </c>
      <c r="C5" s="281"/>
      <c r="D5" s="278">
        <v>0</v>
      </c>
      <c r="E5" s="282"/>
      <c r="F5" s="36"/>
      <c r="G5" s="655">
        <v>0</v>
      </c>
      <c r="H5" s="658"/>
      <c r="I5" s="36"/>
      <c r="J5" s="634">
        <v>0</v>
      </c>
      <c r="K5" s="659"/>
      <c r="L5" s="36"/>
      <c r="M5" s="657">
        <f t="shared" si="0"/>
        <v>0</v>
      </c>
    </row>
    <row r="6" spans="1:13" ht="15.75">
      <c r="A6" s="660">
        <v>6</v>
      </c>
      <c r="B6" s="636" t="s">
        <v>223</v>
      </c>
      <c r="C6" s="277"/>
      <c r="D6" s="278">
        <v>9</v>
      </c>
      <c r="E6" s="280"/>
      <c r="F6" s="33"/>
      <c r="G6" s="655">
        <v>1</v>
      </c>
      <c r="H6" s="633"/>
      <c r="I6" s="33"/>
      <c r="J6" s="634">
        <v>0</v>
      </c>
      <c r="K6" s="61"/>
      <c r="L6" s="33"/>
      <c r="M6" s="657">
        <f t="shared" si="0"/>
        <v>10</v>
      </c>
    </row>
    <row r="7" spans="1:13" ht="15.75">
      <c r="A7" s="660">
        <v>4</v>
      </c>
      <c r="B7" s="636" t="s">
        <v>224</v>
      </c>
      <c r="C7" s="281"/>
      <c r="D7" s="278">
        <v>11</v>
      </c>
      <c r="E7" s="661"/>
      <c r="F7" s="36"/>
      <c r="G7" s="655">
        <v>1</v>
      </c>
      <c r="H7" s="658"/>
      <c r="I7" s="36"/>
      <c r="J7" s="634">
        <v>0</v>
      </c>
      <c r="K7" s="659"/>
      <c r="L7" s="36"/>
      <c r="M7" s="657">
        <f t="shared" si="0"/>
        <v>12</v>
      </c>
    </row>
    <row r="8" spans="1:13" ht="15.75">
      <c r="A8" s="660">
        <v>9</v>
      </c>
      <c r="B8" s="636" t="s">
        <v>225</v>
      </c>
      <c r="C8" s="281"/>
      <c r="D8" s="278">
        <v>6</v>
      </c>
      <c r="E8" s="661"/>
      <c r="F8" s="36"/>
      <c r="G8" s="655">
        <v>0</v>
      </c>
      <c r="H8" s="658"/>
      <c r="I8" s="36"/>
      <c r="J8" s="634">
        <v>0</v>
      </c>
      <c r="K8" s="659"/>
      <c r="L8" s="36"/>
      <c r="M8" s="657">
        <f t="shared" si="0"/>
        <v>6</v>
      </c>
    </row>
    <row r="9" spans="1:13" ht="15.75">
      <c r="A9" s="660">
        <v>0</v>
      </c>
      <c r="B9" s="636" t="s">
        <v>32</v>
      </c>
      <c r="C9" s="662"/>
      <c r="D9" s="663">
        <v>0</v>
      </c>
      <c r="E9" s="664"/>
      <c r="F9" s="654"/>
      <c r="G9" s="665">
        <v>0</v>
      </c>
      <c r="H9" s="666"/>
      <c r="I9" s="654"/>
      <c r="J9" s="667">
        <v>0</v>
      </c>
      <c r="K9" s="668"/>
      <c r="L9" s="669"/>
      <c r="M9" s="657">
        <f t="shared" si="0"/>
        <v>0</v>
      </c>
    </row>
    <row r="10" spans="1:13" ht="15.75">
      <c r="A10" s="660">
        <v>2</v>
      </c>
      <c r="B10" s="636" t="s">
        <v>226</v>
      </c>
      <c r="C10" s="662"/>
      <c r="D10" s="278">
        <v>13</v>
      </c>
      <c r="E10" s="670"/>
      <c r="F10" s="671"/>
      <c r="G10" s="655">
        <v>1</v>
      </c>
      <c r="H10" s="666"/>
      <c r="I10" s="654"/>
      <c r="J10" s="634">
        <v>-1</v>
      </c>
      <c r="K10" s="672"/>
      <c r="L10" s="669"/>
      <c r="M10" s="657">
        <f>SUM(D10,G10,J10)</f>
        <v>13</v>
      </c>
    </row>
    <row r="11" spans="1:13" ht="15.75">
      <c r="A11" s="660">
        <v>1</v>
      </c>
      <c r="B11" s="636" t="s">
        <v>227</v>
      </c>
      <c r="C11" s="662"/>
      <c r="D11" s="278">
        <v>14</v>
      </c>
      <c r="E11" s="670"/>
      <c r="F11" s="671"/>
      <c r="G11" s="655">
        <v>1</v>
      </c>
      <c r="H11" s="666"/>
      <c r="I11" s="654"/>
      <c r="J11" s="634">
        <v>0</v>
      </c>
      <c r="K11" s="672"/>
      <c r="L11" s="669"/>
      <c r="M11" s="657">
        <f t="shared" si="0"/>
        <v>15</v>
      </c>
    </row>
    <row r="12" spans="1:13" ht="15.75">
      <c r="A12" s="660">
        <v>0</v>
      </c>
      <c r="B12" s="636" t="s">
        <v>175</v>
      </c>
      <c r="C12" s="662"/>
      <c r="D12" s="278">
        <v>0</v>
      </c>
      <c r="E12" s="670"/>
      <c r="F12" s="671"/>
      <c r="G12" s="655">
        <v>0</v>
      </c>
      <c r="H12" s="666"/>
      <c r="I12" s="654"/>
      <c r="J12" s="634">
        <v>0</v>
      </c>
      <c r="K12" s="672"/>
      <c r="L12" s="669"/>
      <c r="M12" s="657">
        <f t="shared" si="0"/>
        <v>0</v>
      </c>
    </row>
    <row r="13" spans="1:13" ht="15.75">
      <c r="A13" s="660">
        <v>0</v>
      </c>
      <c r="B13" s="636" t="s">
        <v>40</v>
      </c>
      <c r="C13" s="673"/>
      <c r="D13" s="278">
        <v>0</v>
      </c>
      <c r="E13" s="674"/>
      <c r="F13" s="675"/>
      <c r="G13" s="655">
        <v>0</v>
      </c>
      <c r="H13" s="676"/>
      <c r="I13" s="677"/>
      <c r="J13" s="634">
        <v>0</v>
      </c>
      <c r="K13" s="675"/>
      <c r="L13" s="678"/>
      <c r="M13" s="657">
        <f t="shared" si="0"/>
        <v>0</v>
      </c>
    </row>
    <row r="14" spans="1:13" ht="15.75">
      <c r="A14" s="660">
        <v>8</v>
      </c>
      <c r="B14" s="636" t="s">
        <v>228</v>
      </c>
      <c r="C14" s="673"/>
      <c r="D14" s="278">
        <v>7</v>
      </c>
      <c r="E14" s="674"/>
      <c r="F14" s="675"/>
      <c r="G14" s="655">
        <v>0</v>
      </c>
      <c r="H14" s="676"/>
      <c r="I14" s="677"/>
      <c r="J14" s="634">
        <v>-1</v>
      </c>
      <c r="K14" s="675"/>
      <c r="L14" s="678"/>
      <c r="M14" s="657">
        <f t="shared" si="0"/>
        <v>6</v>
      </c>
    </row>
    <row r="15" spans="1:13" ht="16.5" thickBot="1">
      <c r="A15" s="689">
        <v>0</v>
      </c>
      <c r="B15" s="637" t="s">
        <v>44</v>
      </c>
      <c r="C15" s="679"/>
      <c r="D15" s="680">
        <v>0</v>
      </c>
      <c r="E15" s="681"/>
      <c r="F15" s="682"/>
      <c r="G15" s="683">
        <v>0</v>
      </c>
      <c r="H15" s="684"/>
      <c r="I15" s="685"/>
      <c r="J15" s="686">
        <v>0</v>
      </c>
      <c r="K15" s="682"/>
      <c r="L15" s="687"/>
      <c r="M15" s="688">
        <f t="shared" si="0"/>
        <v>0</v>
      </c>
    </row>
    <row r="16" spans="2:7" ht="12.75">
      <c r="B16" s="9"/>
      <c r="G16" s="6">
        <f>SUM(G2:G15)</f>
        <v>7</v>
      </c>
    </row>
    <row r="17" ht="15.75">
      <c r="A17" s="284" t="s">
        <v>75</v>
      </c>
    </row>
    <row r="18" ht="12.75" customHeight="1">
      <c r="A18" s="284"/>
    </row>
    <row r="19" spans="1:15" ht="10.5" customHeight="1">
      <c r="A19" s="287" t="s">
        <v>2</v>
      </c>
      <c r="B19" s="287" t="s">
        <v>76</v>
      </c>
      <c r="C19" s="286" t="s">
        <v>77</v>
      </c>
      <c r="D19" s="286" t="s">
        <v>56</v>
      </c>
      <c r="E19" s="286" t="s">
        <v>78</v>
      </c>
      <c r="F19" s="287" t="s">
        <v>14</v>
      </c>
      <c r="G19" s="287"/>
      <c r="J19" s="287"/>
      <c r="L19" s="285"/>
      <c r="M19" s="285"/>
      <c r="N19" s="285"/>
      <c r="O19" s="285"/>
    </row>
    <row r="20" spans="3:15" ht="10.5" customHeight="1">
      <c r="C20" s="286"/>
      <c r="D20" s="286"/>
      <c r="E20" s="286"/>
      <c r="F20" s="288"/>
      <c r="G20" s="288"/>
      <c r="I20" s="288"/>
      <c r="J20" s="288"/>
      <c r="L20" s="289"/>
      <c r="M20" s="285"/>
      <c r="N20" s="285"/>
      <c r="O20" s="285"/>
    </row>
    <row r="21" spans="1:15" ht="10.5" customHeight="1">
      <c r="A21" s="289"/>
      <c r="B21" s="290" t="s">
        <v>197</v>
      </c>
      <c r="C21" s="291">
        <v>0.003310185185185185</v>
      </c>
      <c r="D21" s="291">
        <f>C21</f>
        <v>0.003310185185185185</v>
      </c>
      <c r="E21" s="292"/>
      <c r="F21" s="293"/>
      <c r="G21" s="294"/>
      <c r="H21" s="295"/>
      <c r="I21" s="295"/>
      <c r="J21" s="296"/>
      <c r="L21" s="289"/>
      <c r="M21" s="285"/>
      <c r="N21" s="285"/>
      <c r="O21" s="285"/>
    </row>
    <row r="22" spans="2:15" ht="10.5" customHeight="1">
      <c r="B22" s="290" t="s">
        <v>198</v>
      </c>
      <c r="C22" s="291">
        <v>0.00644675925925926</v>
      </c>
      <c r="D22" s="291">
        <f>(C22-C21)</f>
        <v>0.0031365740740740746</v>
      </c>
      <c r="H22" s="285"/>
      <c r="I22" s="285"/>
      <c r="J22" s="287"/>
      <c r="L22" s="289"/>
      <c r="M22" s="285"/>
      <c r="N22" s="285"/>
      <c r="O22" s="285"/>
    </row>
    <row r="23" spans="2:15" ht="10.5" customHeight="1">
      <c r="B23" s="290" t="s">
        <v>199</v>
      </c>
      <c r="C23" s="291">
        <v>0.009027777777777779</v>
      </c>
      <c r="D23" s="291">
        <f>C23-C22</f>
        <v>0.002581018518518519</v>
      </c>
      <c r="H23" s="285"/>
      <c r="I23" s="285"/>
      <c r="J23" s="287"/>
      <c r="L23" s="289"/>
      <c r="M23" s="285"/>
      <c r="N23" s="285"/>
      <c r="O23" s="285"/>
    </row>
    <row r="24" spans="1:12" ht="10.5" customHeight="1">
      <c r="A24" s="289" t="s">
        <v>18</v>
      </c>
      <c r="B24" s="290" t="s">
        <v>200</v>
      </c>
      <c r="C24" s="291">
        <v>0.011828703703703704</v>
      </c>
      <c r="D24" s="291">
        <f>C24-C23</f>
        <v>0.0028009259259259255</v>
      </c>
      <c r="E24" s="286">
        <f>C24</f>
        <v>0.011828703703703704</v>
      </c>
      <c r="F24" s="297"/>
      <c r="G24" s="293"/>
      <c r="H24" s="285"/>
      <c r="I24" s="285"/>
      <c r="J24" s="288"/>
      <c r="L24" s="289"/>
    </row>
    <row r="25" spans="1:10" ht="10.5" customHeight="1">
      <c r="A25" s="289"/>
      <c r="B25" s="290"/>
      <c r="C25" s="292"/>
      <c r="D25" s="292"/>
      <c r="E25" s="292"/>
      <c r="F25" s="297"/>
      <c r="G25" s="293"/>
      <c r="H25" s="285"/>
      <c r="I25" s="285"/>
      <c r="J25" s="288"/>
    </row>
    <row r="26" spans="1:15" ht="10.5" customHeight="1">
      <c r="A26" s="289"/>
      <c r="B26" s="291" t="s">
        <v>205</v>
      </c>
      <c r="C26" s="291">
        <v>0.0034490740740740745</v>
      </c>
      <c r="D26" s="291">
        <f>C26</f>
        <v>0.0034490740740740745</v>
      </c>
      <c r="E26" s="292"/>
      <c r="F26" s="297"/>
      <c r="G26" s="294"/>
      <c r="H26" s="295"/>
      <c r="I26" s="295"/>
      <c r="J26" s="296"/>
      <c r="L26" s="289"/>
      <c r="M26" s="285"/>
      <c r="N26" s="285"/>
      <c r="O26" s="285"/>
    </row>
    <row r="27" spans="2:15" ht="10.5" customHeight="1">
      <c r="B27" s="290" t="s">
        <v>229</v>
      </c>
      <c r="C27" s="291">
        <v>0.007222222222222223</v>
      </c>
      <c r="D27" s="291">
        <f>C27-C26</f>
        <v>0.0037731481481481483</v>
      </c>
      <c r="F27" s="299"/>
      <c r="H27" s="285"/>
      <c r="I27" s="285"/>
      <c r="J27" s="287"/>
      <c r="L27" s="289"/>
      <c r="M27" s="285"/>
      <c r="N27" s="285"/>
      <c r="O27" s="285"/>
    </row>
    <row r="28" spans="2:15" ht="10.5" customHeight="1">
      <c r="B28" s="290" t="s">
        <v>206</v>
      </c>
      <c r="C28" s="291">
        <v>0.010486111111111111</v>
      </c>
      <c r="D28" s="291">
        <f>C28-C27</f>
        <v>0.0032638888888888882</v>
      </c>
      <c r="F28" s="299"/>
      <c r="H28" s="285"/>
      <c r="I28" s="285"/>
      <c r="J28" s="287"/>
      <c r="L28" s="289"/>
      <c r="M28" s="285"/>
      <c r="N28" s="285"/>
      <c r="O28" s="285"/>
    </row>
    <row r="29" spans="1:12" ht="10.5" customHeight="1">
      <c r="A29" s="6" t="s">
        <v>20</v>
      </c>
      <c r="B29" s="290" t="s">
        <v>207</v>
      </c>
      <c r="C29" s="291">
        <v>0.01298611111111111</v>
      </c>
      <c r="D29" s="291">
        <f>C29-C28</f>
        <v>0.0024999999999999988</v>
      </c>
      <c r="E29" s="286">
        <f>C29</f>
        <v>0.01298611111111111</v>
      </c>
      <c r="F29" s="297"/>
      <c r="G29" s="293"/>
      <c r="H29" s="285"/>
      <c r="I29" s="285"/>
      <c r="J29" s="288"/>
      <c r="L29" s="289"/>
    </row>
    <row r="30" spans="1:10" ht="10.5" customHeight="1">
      <c r="A30" s="289"/>
      <c r="C30" s="292"/>
      <c r="D30" s="292"/>
      <c r="E30" s="292"/>
      <c r="F30" s="297"/>
      <c r="G30" s="293"/>
      <c r="H30" s="285"/>
      <c r="I30" s="285"/>
      <c r="J30" s="288"/>
    </row>
    <row r="31" spans="1:15" ht="10.5" customHeight="1">
      <c r="A31" s="289"/>
      <c r="B31" s="290" t="s">
        <v>216</v>
      </c>
      <c r="C31" s="291">
        <v>0.002800925925925926</v>
      </c>
      <c r="D31" s="291">
        <f>C31</f>
        <v>0.002800925925925926</v>
      </c>
      <c r="E31" s="292"/>
      <c r="F31" s="297"/>
      <c r="G31" s="294"/>
      <c r="H31" s="295"/>
      <c r="I31" s="295"/>
      <c r="J31" s="296"/>
      <c r="L31" s="289"/>
      <c r="M31" s="285"/>
      <c r="N31" s="285"/>
      <c r="O31" s="285"/>
    </row>
    <row r="32" spans="2:15" ht="10.5" customHeight="1">
      <c r="B32" s="290" t="s">
        <v>217</v>
      </c>
      <c r="C32" s="291">
        <v>0.005543981481481482</v>
      </c>
      <c r="D32" s="291">
        <f>C32-C31</f>
        <v>0.0027430555555555563</v>
      </c>
      <c r="F32" s="299"/>
      <c r="H32" s="285"/>
      <c r="I32" s="285"/>
      <c r="J32" s="287"/>
      <c r="L32" s="289"/>
      <c r="M32" s="285"/>
      <c r="N32" s="285"/>
      <c r="O32" s="285"/>
    </row>
    <row r="33" spans="2:15" ht="10.5" customHeight="1">
      <c r="B33" s="290" t="s">
        <v>218</v>
      </c>
      <c r="C33" s="291">
        <v>0.008252314814814815</v>
      </c>
      <c r="D33" s="291">
        <f>C33-C32</f>
        <v>0.0027083333333333326</v>
      </c>
      <c r="F33" s="299"/>
      <c r="H33" s="285"/>
      <c r="I33" s="285"/>
      <c r="J33" s="287"/>
      <c r="L33" s="289"/>
      <c r="M33" s="285"/>
      <c r="N33" s="285"/>
      <c r="O33" s="285"/>
    </row>
    <row r="34" spans="1:12" ht="10.5" customHeight="1">
      <c r="A34" s="6" t="s">
        <v>22</v>
      </c>
      <c r="B34" s="290" t="s">
        <v>219</v>
      </c>
      <c r="C34" s="291">
        <v>0.011006944444444444</v>
      </c>
      <c r="D34" s="291">
        <f>C34-C33</f>
        <v>0.0027546296296296294</v>
      </c>
      <c r="E34" s="286">
        <f>C34</f>
        <v>0.011006944444444444</v>
      </c>
      <c r="F34" s="297"/>
      <c r="G34" s="293"/>
      <c r="H34" s="285"/>
      <c r="I34" s="298"/>
      <c r="J34" s="288"/>
      <c r="L34" s="289"/>
    </row>
    <row r="35" spans="1:10" ht="10.5" customHeight="1">
      <c r="A35" s="289"/>
      <c r="C35" s="292"/>
      <c r="D35" s="292"/>
      <c r="E35" s="292"/>
      <c r="F35" s="297"/>
      <c r="G35" s="293"/>
      <c r="H35" s="285"/>
      <c r="I35" s="298"/>
      <c r="J35" s="288"/>
    </row>
    <row r="36" spans="1:15" ht="10.5" customHeight="1">
      <c r="A36" s="289"/>
      <c r="B36" s="290"/>
      <c r="C36" s="291">
        <v>0</v>
      </c>
      <c r="D36" s="291">
        <f>C36</f>
        <v>0</v>
      </c>
      <c r="E36" s="292"/>
      <c r="F36" s="297"/>
      <c r="G36" s="294"/>
      <c r="H36" s="295"/>
      <c r="I36" s="296"/>
      <c r="J36" s="296"/>
      <c r="L36" s="289"/>
      <c r="M36" s="285"/>
      <c r="N36" s="285"/>
      <c r="O36" s="285"/>
    </row>
    <row r="37" spans="2:15" ht="10.5" customHeight="1">
      <c r="B37" s="290"/>
      <c r="C37" s="291">
        <v>0</v>
      </c>
      <c r="D37" s="291">
        <f>C37-C36</f>
        <v>0</v>
      </c>
      <c r="F37" s="299"/>
      <c r="H37" s="285"/>
      <c r="I37" s="6"/>
      <c r="J37" s="287"/>
      <c r="L37" s="289"/>
      <c r="M37" s="285"/>
      <c r="N37" s="285"/>
      <c r="O37" s="285"/>
    </row>
    <row r="38" spans="2:15" ht="10.5" customHeight="1">
      <c r="B38" s="290"/>
      <c r="C38" s="291">
        <v>0</v>
      </c>
      <c r="D38" s="291">
        <f>C38-C37</f>
        <v>0</v>
      </c>
      <c r="F38" s="299"/>
      <c r="H38" s="285"/>
      <c r="I38" s="6"/>
      <c r="J38" s="287"/>
      <c r="L38" s="289"/>
      <c r="M38" s="285"/>
      <c r="N38" s="285"/>
      <c r="O38" s="285"/>
    </row>
    <row r="39" spans="1:12" ht="10.5" customHeight="1">
      <c r="A39" s="6" t="s">
        <v>58</v>
      </c>
      <c r="B39" s="290"/>
      <c r="C39" s="291">
        <v>0</v>
      </c>
      <c r="D39" s="291">
        <f>C39-C38</f>
        <v>0</v>
      </c>
      <c r="E39" s="286">
        <f>C39</f>
        <v>0</v>
      </c>
      <c r="F39" s="297"/>
      <c r="G39" s="293"/>
      <c r="H39" s="285"/>
      <c r="I39" s="298"/>
      <c r="J39" s="288"/>
      <c r="L39" s="289"/>
    </row>
    <row r="40" spans="1:10" ht="10.5" customHeight="1">
      <c r="A40" s="289"/>
      <c r="C40" s="292"/>
      <c r="D40" s="292"/>
      <c r="E40" s="292"/>
      <c r="F40" s="297"/>
      <c r="G40" s="293"/>
      <c r="H40" s="285"/>
      <c r="I40" s="298"/>
      <c r="J40" s="288"/>
    </row>
    <row r="41" spans="1:15" ht="10.5" customHeight="1">
      <c r="A41" s="289"/>
      <c r="B41" s="290" t="s">
        <v>208</v>
      </c>
      <c r="C41" s="291">
        <v>0.003009259259259259</v>
      </c>
      <c r="D41" s="291">
        <f>C41</f>
        <v>0.003009259259259259</v>
      </c>
      <c r="E41" s="292"/>
      <c r="F41" s="297"/>
      <c r="G41" s="294"/>
      <c r="H41" s="295"/>
      <c r="I41" s="296"/>
      <c r="J41" s="296"/>
      <c r="L41" s="289"/>
      <c r="M41" s="285"/>
      <c r="N41" s="285"/>
      <c r="O41" s="285"/>
    </row>
    <row r="42" spans="2:15" ht="10.5" customHeight="1">
      <c r="B42" s="290" t="s">
        <v>209</v>
      </c>
      <c r="C42" s="291">
        <v>0.006423611111111112</v>
      </c>
      <c r="D42" s="291">
        <f>C42-C41</f>
        <v>0.003414351851851853</v>
      </c>
      <c r="F42" s="299"/>
      <c r="H42" s="285"/>
      <c r="I42" s="6"/>
      <c r="J42" s="287"/>
      <c r="L42" s="289"/>
      <c r="M42" s="285"/>
      <c r="N42" s="285"/>
      <c r="O42" s="285"/>
    </row>
    <row r="43" spans="2:15" ht="10.5" customHeight="1">
      <c r="B43" s="290" t="s">
        <v>210</v>
      </c>
      <c r="C43" s="291">
        <v>0.009525462962962963</v>
      </c>
      <c r="D43" s="291">
        <f>C43-C42</f>
        <v>0.0031018518518518513</v>
      </c>
      <c r="F43" s="299"/>
      <c r="H43" s="285"/>
      <c r="I43" s="6"/>
      <c r="J43" s="287"/>
      <c r="L43" s="289"/>
      <c r="M43" s="285"/>
      <c r="N43" s="285"/>
      <c r="O43" s="285"/>
    </row>
    <row r="44" spans="1:12" ht="10.5" customHeight="1">
      <c r="A44" s="6" t="s">
        <v>96</v>
      </c>
      <c r="B44" s="290" t="s">
        <v>211</v>
      </c>
      <c r="C44" s="291">
        <v>0.011979166666666666</v>
      </c>
      <c r="D44" s="291">
        <f>C44-C43</f>
        <v>0.0024537037037037027</v>
      </c>
      <c r="E44" s="286">
        <f>C44</f>
        <v>0.011979166666666666</v>
      </c>
      <c r="F44" s="297"/>
      <c r="G44" s="293"/>
      <c r="H44" s="285"/>
      <c r="I44" s="298"/>
      <c r="J44" s="288"/>
      <c r="L44" s="289"/>
    </row>
    <row r="45" spans="1:10" ht="10.5" customHeight="1">
      <c r="A45" s="289"/>
      <c r="C45" s="292"/>
      <c r="D45" s="292"/>
      <c r="E45" s="292"/>
      <c r="F45" s="297"/>
      <c r="G45" s="293"/>
      <c r="H45" s="285"/>
      <c r="I45" s="298"/>
      <c r="J45" s="288"/>
    </row>
    <row r="46" spans="1:15" ht="10.5" customHeight="1">
      <c r="A46" s="289"/>
      <c r="B46" s="290" t="s">
        <v>212</v>
      </c>
      <c r="C46" s="291">
        <v>0.003356481481481481</v>
      </c>
      <c r="D46" s="291">
        <f>C46</f>
        <v>0.003356481481481481</v>
      </c>
      <c r="E46" s="292"/>
      <c r="F46" s="297"/>
      <c r="G46" s="294"/>
      <c r="H46" s="295"/>
      <c r="I46" s="296"/>
      <c r="J46" s="296"/>
      <c r="L46" s="289"/>
      <c r="M46" s="285"/>
      <c r="N46" s="285"/>
      <c r="O46" s="285"/>
    </row>
    <row r="47" spans="2:15" ht="10.5" customHeight="1">
      <c r="B47" s="290" t="s">
        <v>213</v>
      </c>
      <c r="C47" s="291">
        <v>0.0063425925925925915</v>
      </c>
      <c r="D47" s="291">
        <f>C47-C46</f>
        <v>0.0029861111111111104</v>
      </c>
      <c r="F47" s="299"/>
      <c r="H47" s="285"/>
      <c r="I47" s="6"/>
      <c r="J47" s="287"/>
      <c r="L47" s="289"/>
      <c r="M47" s="285"/>
      <c r="N47" s="285"/>
      <c r="O47" s="285"/>
    </row>
    <row r="48" spans="2:15" ht="10.5" customHeight="1">
      <c r="B48" s="290" t="s">
        <v>214</v>
      </c>
      <c r="C48" s="291">
        <v>0.009293981481481481</v>
      </c>
      <c r="D48" s="291">
        <f>C48-C47</f>
        <v>0.0029513888888888897</v>
      </c>
      <c r="F48" s="299"/>
      <c r="H48" s="285"/>
      <c r="I48" s="6"/>
      <c r="J48" s="287"/>
      <c r="L48" s="289"/>
      <c r="M48" s="285"/>
      <c r="N48" s="285"/>
      <c r="O48" s="285"/>
    </row>
    <row r="49" spans="1:12" ht="10.5" customHeight="1">
      <c r="A49" s="6" t="s">
        <v>28</v>
      </c>
      <c r="B49" s="290" t="s">
        <v>215</v>
      </c>
      <c r="C49" s="291">
        <v>0.011469907407407408</v>
      </c>
      <c r="D49" s="291">
        <f>C49-C48</f>
        <v>0.0021759259259259266</v>
      </c>
      <c r="E49" s="286">
        <f>C49</f>
        <v>0.011469907407407408</v>
      </c>
      <c r="F49" s="297"/>
      <c r="G49" s="293"/>
      <c r="H49" s="285"/>
      <c r="I49" s="298"/>
      <c r="J49" s="288"/>
      <c r="L49" s="289"/>
    </row>
    <row r="50" spans="2:15" ht="10.5" customHeight="1">
      <c r="B50" s="290"/>
      <c r="C50" s="291"/>
      <c r="D50" s="291"/>
      <c r="H50" s="285"/>
      <c r="I50" s="6"/>
      <c r="J50" s="287"/>
      <c r="L50" s="289"/>
      <c r="M50" s="285"/>
      <c r="N50" s="285"/>
      <c r="O50" s="285"/>
    </row>
    <row r="51" spans="1:12" ht="10.5" customHeight="1">
      <c r="A51" s="289"/>
      <c r="B51" s="290" t="s">
        <v>186</v>
      </c>
      <c r="C51" s="291">
        <v>0.0031712962962962958</v>
      </c>
      <c r="D51" s="291">
        <f>C51</f>
        <v>0.0031712962962962958</v>
      </c>
      <c r="E51" s="292"/>
      <c r="F51" s="293"/>
      <c r="G51" s="293"/>
      <c r="H51" s="285"/>
      <c r="I51" s="298"/>
      <c r="J51" s="288"/>
      <c r="L51" s="289"/>
    </row>
    <row r="52" spans="2:10" ht="10.5" customHeight="1">
      <c r="B52" s="290" t="s">
        <v>187</v>
      </c>
      <c r="C52" s="291">
        <v>0.007326388888888889</v>
      </c>
      <c r="D52" s="291">
        <f>C52-C51</f>
        <v>0.004155092592592594</v>
      </c>
      <c r="F52" s="293"/>
      <c r="G52" s="293"/>
      <c r="H52" s="285"/>
      <c r="I52" s="298"/>
      <c r="J52" s="288"/>
    </row>
    <row r="53" spans="2:15" ht="10.5" customHeight="1">
      <c r="B53" s="290" t="s">
        <v>188</v>
      </c>
      <c r="C53" s="291">
        <v>0.011122685185185185</v>
      </c>
      <c r="D53" s="291">
        <f>C53-C52</f>
        <v>0.003796296296296296</v>
      </c>
      <c r="F53" s="293"/>
      <c r="G53" s="294"/>
      <c r="H53" s="295"/>
      <c r="I53" s="296"/>
      <c r="J53" s="296"/>
      <c r="L53" s="289"/>
      <c r="M53" s="285"/>
      <c r="N53" s="285"/>
      <c r="O53" s="285"/>
    </row>
    <row r="54" spans="1:15" ht="10.5" customHeight="1">
      <c r="A54" s="6" t="s">
        <v>30</v>
      </c>
      <c r="B54" s="290" t="s">
        <v>189</v>
      </c>
      <c r="C54" s="291">
        <v>0.014849537037037036</v>
      </c>
      <c r="D54" s="291">
        <f>C54-C53</f>
        <v>0.003726851851851851</v>
      </c>
      <c r="E54" s="286">
        <f>C54</f>
        <v>0.014849537037037036</v>
      </c>
      <c r="H54" s="285"/>
      <c r="I54" s="6"/>
      <c r="J54" s="287"/>
      <c r="L54" s="289"/>
      <c r="M54" s="285"/>
      <c r="N54" s="285"/>
      <c r="O54" s="285"/>
    </row>
    <row r="55" spans="2:15" ht="10.5" customHeight="1">
      <c r="B55" s="290"/>
      <c r="C55" s="291"/>
      <c r="D55" s="291"/>
      <c r="H55" s="285"/>
      <c r="I55" s="6"/>
      <c r="J55" s="287"/>
      <c r="L55" s="289"/>
      <c r="M55" s="285"/>
      <c r="N55" s="285"/>
      <c r="O55" s="285"/>
    </row>
    <row r="56" spans="1:12" ht="10.5" customHeight="1">
      <c r="A56" s="289"/>
      <c r="B56" s="290"/>
      <c r="C56" s="291">
        <v>0</v>
      </c>
      <c r="D56" s="291">
        <f>C56</f>
        <v>0</v>
      </c>
      <c r="E56" s="292"/>
      <c r="F56" s="293"/>
      <c r="G56" s="293"/>
      <c r="H56" s="285"/>
      <c r="I56" s="298"/>
      <c r="J56" s="288"/>
      <c r="L56" s="289"/>
    </row>
    <row r="57" spans="2:10" ht="10.5" customHeight="1">
      <c r="B57" s="290"/>
      <c r="C57" s="291">
        <v>0</v>
      </c>
      <c r="D57" s="291">
        <f>C57-C56</f>
        <v>0</v>
      </c>
      <c r="F57" s="293"/>
      <c r="G57" s="293"/>
      <c r="H57" s="285"/>
      <c r="I57" s="298"/>
      <c r="J57" s="288"/>
    </row>
    <row r="58" spans="2:15" ht="10.5" customHeight="1">
      <c r="B58" s="290"/>
      <c r="C58" s="291">
        <v>0</v>
      </c>
      <c r="D58" s="291">
        <f>C58-C57</f>
        <v>0</v>
      </c>
      <c r="F58" s="293"/>
      <c r="G58" s="294"/>
      <c r="H58" s="295"/>
      <c r="I58" s="296"/>
      <c r="J58" s="296"/>
      <c r="L58" s="289"/>
      <c r="M58" s="285"/>
      <c r="N58" s="285"/>
      <c r="O58" s="285"/>
    </row>
    <row r="59" spans="1:15" ht="10.5" customHeight="1">
      <c r="A59" s="6" t="s">
        <v>32</v>
      </c>
      <c r="B59" s="290"/>
      <c r="C59" s="291">
        <v>0</v>
      </c>
      <c r="D59" s="291">
        <f>C59-C58</f>
        <v>0</v>
      </c>
      <c r="E59" s="286">
        <f>C59</f>
        <v>0</v>
      </c>
      <c r="H59" s="285"/>
      <c r="I59" s="6"/>
      <c r="J59" s="287"/>
      <c r="L59" s="289"/>
      <c r="M59" s="285"/>
      <c r="N59" s="285"/>
      <c r="O59" s="285"/>
    </row>
    <row r="60" spans="2:15" ht="10.5" customHeight="1">
      <c r="B60" s="290"/>
      <c r="C60" s="291"/>
      <c r="D60" s="291"/>
      <c r="H60" s="285"/>
      <c r="I60" s="6"/>
      <c r="J60" s="287"/>
      <c r="L60" s="289"/>
      <c r="M60" s="285"/>
      <c r="N60" s="285"/>
      <c r="O60" s="285"/>
    </row>
    <row r="61" spans="1:12" ht="10.5" customHeight="1">
      <c r="A61" s="289"/>
      <c r="B61" s="290" t="s">
        <v>190</v>
      </c>
      <c r="C61" s="291">
        <v>0.0032291666666666666</v>
      </c>
      <c r="D61" s="291">
        <f>C61</f>
        <v>0.0032291666666666666</v>
      </c>
      <c r="E61" s="292"/>
      <c r="F61" s="293"/>
      <c r="G61" s="293"/>
      <c r="H61" s="285"/>
      <c r="I61" s="298"/>
      <c r="J61" s="288"/>
      <c r="L61" s="289"/>
    </row>
    <row r="62" spans="2:10" ht="10.5" customHeight="1">
      <c r="B62" s="290" t="s">
        <v>191</v>
      </c>
      <c r="C62" s="291">
        <v>0.005775462962962962</v>
      </c>
      <c r="D62" s="291">
        <f>C62-C61</f>
        <v>0.0025462962962962956</v>
      </c>
      <c r="F62" s="293"/>
      <c r="G62" s="293"/>
      <c r="H62" s="285"/>
      <c r="I62" s="298"/>
      <c r="J62" s="288"/>
    </row>
    <row r="63" spans="2:15" ht="10.5" customHeight="1">
      <c r="B63" s="290" t="s">
        <v>192</v>
      </c>
      <c r="C63" s="291">
        <v>0.00818287037037037</v>
      </c>
      <c r="D63" s="291">
        <f>C63-C62</f>
        <v>0.0024074074074074076</v>
      </c>
      <c r="F63" s="293"/>
      <c r="G63" s="294"/>
      <c r="H63" s="295"/>
      <c r="I63" s="296"/>
      <c r="J63" s="296"/>
      <c r="L63" s="289"/>
      <c r="M63" s="285"/>
      <c r="N63" s="285"/>
      <c r="O63" s="285"/>
    </row>
    <row r="64" spans="1:15" ht="10.5" customHeight="1">
      <c r="A64" s="6" t="s">
        <v>34</v>
      </c>
      <c r="B64" s="290" t="s">
        <v>193</v>
      </c>
      <c r="C64" s="291">
        <v>0.010671296296296297</v>
      </c>
      <c r="D64" s="291">
        <f>C64-C63</f>
        <v>0.002488425925925927</v>
      </c>
      <c r="E64" s="286">
        <f>C64</f>
        <v>0.010671296296296297</v>
      </c>
      <c r="H64" s="285"/>
      <c r="I64" s="6"/>
      <c r="J64" s="287"/>
      <c r="L64" s="289"/>
      <c r="M64" s="285"/>
      <c r="N64" s="285"/>
      <c r="O64" s="285"/>
    </row>
    <row r="65" spans="2:15" ht="10.5" customHeight="1">
      <c r="B65" s="290"/>
      <c r="C65" s="291"/>
      <c r="D65" s="291"/>
      <c r="H65" s="285"/>
      <c r="I65" s="6"/>
      <c r="J65" s="287"/>
      <c r="L65" s="289"/>
      <c r="M65" s="285"/>
      <c r="N65" s="285"/>
      <c r="O65" s="285"/>
    </row>
    <row r="66" spans="1:12" ht="10.5" customHeight="1">
      <c r="A66" s="289"/>
      <c r="B66" s="290" t="s">
        <v>201</v>
      </c>
      <c r="C66" s="291">
        <v>0.0022569444444444447</v>
      </c>
      <c r="D66" s="291">
        <f>C66</f>
        <v>0.0022569444444444447</v>
      </c>
      <c r="E66" s="292"/>
      <c r="F66" s="293"/>
      <c r="G66" s="293"/>
      <c r="H66" s="285"/>
      <c r="I66" s="298"/>
      <c r="J66" s="288"/>
      <c r="L66" s="289"/>
    </row>
    <row r="67" spans="2:10" ht="10.5" customHeight="1">
      <c r="B67" s="290" t="s">
        <v>202</v>
      </c>
      <c r="C67" s="291">
        <v>0.0050347222222222225</v>
      </c>
      <c r="D67" s="291">
        <f>C67-C66</f>
        <v>0.002777777777777778</v>
      </c>
      <c r="F67" s="293"/>
      <c r="G67" s="293"/>
      <c r="H67" s="285"/>
      <c r="I67" s="298"/>
      <c r="J67" s="288"/>
    </row>
    <row r="68" spans="2:15" ht="10.5" customHeight="1">
      <c r="B68" s="290" t="s">
        <v>203</v>
      </c>
      <c r="C68" s="291">
        <v>0.007870370370370371</v>
      </c>
      <c r="D68" s="291">
        <f>C68-C67</f>
        <v>0.0028356481481481488</v>
      </c>
      <c r="F68" s="293"/>
      <c r="G68" s="294"/>
      <c r="H68" s="295"/>
      <c r="I68" s="296"/>
      <c r="J68" s="296"/>
      <c r="L68" s="289"/>
      <c r="M68" s="285"/>
      <c r="N68" s="285"/>
      <c r="O68" s="285"/>
    </row>
    <row r="69" spans="1:15" ht="10.5" customHeight="1">
      <c r="A69" s="6" t="s">
        <v>36</v>
      </c>
      <c r="B69" s="290" t="s">
        <v>204</v>
      </c>
      <c r="C69" s="291">
        <v>0.010023148148148147</v>
      </c>
      <c r="D69" s="291">
        <f>C69-C68</f>
        <v>0.002152777777777776</v>
      </c>
      <c r="E69" s="286">
        <f>C69</f>
        <v>0.010023148148148147</v>
      </c>
      <c r="H69" s="285"/>
      <c r="I69" s="6"/>
      <c r="J69" s="287"/>
      <c r="L69" s="289"/>
      <c r="M69" s="285"/>
      <c r="N69" s="285"/>
      <c r="O69" s="285"/>
    </row>
    <row r="70" spans="2:15" ht="10.5" customHeight="1">
      <c r="B70" s="290"/>
      <c r="C70" s="291"/>
      <c r="D70" s="291"/>
      <c r="H70" s="285"/>
      <c r="I70" s="6"/>
      <c r="J70" s="287"/>
      <c r="L70" s="289"/>
      <c r="M70" s="285"/>
      <c r="N70" s="285"/>
      <c r="O70" s="285"/>
    </row>
    <row r="71" spans="1:12" ht="10.5" customHeight="1">
      <c r="A71" s="289"/>
      <c r="B71" s="290"/>
      <c r="C71" s="291">
        <v>0</v>
      </c>
      <c r="D71" s="291">
        <f>C71</f>
        <v>0</v>
      </c>
      <c r="E71" s="292"/>
      <c r="F71" s="293"/>
      <c r="G71" s="293"/>
      <c r="H71" s="285"/>
      <c r="I71" s="298"/>
      <c r="J71" s="288"/>
      <c r="L71" s="289"/>
    </row>
    <row r="72" spans="2:10" ht="10.5" customHeight="1">
      <c r="B72" s="290"/>
      <c r="C72" s="291">
        <v>0</v>
      </c>
      <c r="D72" s="291">
        <f>C72-C71</f>
        <v>0</v>
      </c>
      <c r="F72" s="293"/>
      <c r="G72" s="293"/>
      <c r="H72" s="285"/>
      <c r="I72" s="298"/>
      <c r="J72" s="288"/>
    </row>
    <row r="73" spans="2:15" ht="10.5" customHeight="1">
      <c r="B73" s="290"/>
      <c r="C73" s="291">
        <v>0</v>
      </c>
      <c r="D73" s="291">
        <f>C73-C72</f>
        <v>0</v>
      </c>
      <c r="F73" s="293"/>
      <c r="G73" s="294"/>
      <c r="H73" s="295"/>
      <c r="I73" s="296"/>
      <c r="J73" s="296"/>
      <c r="L73" s="289"/>
      <c r="M73" s="285"/>
      <c r="N73" s="285"/>
      <c r="O73" s="285"/>
    </row>
    <row r="74" spans="1:15" ht="10.5" customHeight="1">
      <c r="A74" s="6" t="s">
        <v>185</v>
      </c>
      <c r="B74" s="290"/>
      <c r="C74" s="291">
        <v>0</v>
      </c>
      <c r="D74" s="291">
        <f>C74-C73</f>
        <v>0</v>
      </c>
      <c r="E74" s="286">
        <f>C74</f>
        <v>0</v>
      </c>
      <c r="H74" s="285"/>
      <c r="I74" s="6"/>
      <c r="J74" s="287"/>
      <c r="L74" s="289"/>
      <c r="M74" s="285"/>
      <c r="N74" s="285"/>
      <c r="O74" s="285"/>
    </row>
    <row r="75" spans="2:15" ht="10.5" customHeight="1">
      <c r="B75" s="290"/>
      <c r="C75" s="291"/>
      <c r="D75" s="291"/>
      <c r="H75" s="285"/>
      <c r="I75" s="6"/>
      <c r="J75" s="287"/>
      <c r="L75" s="289"/>
      <c r="M75" s="285"/>
      <c r="N75" s="285"/>
      <c r="O75" s="285"/>
    </row>
    <row r="76" spans="1:12" ht="10.5" customHeight="1">
      <c r="A76" s="289"/>
      <c r="B76" s="290"/>
      <c r="C76" s="291">
        <v>0</v>
      </c>
      <c r="D76" s="291">
        <f>C76</f>
        <v>0</v>
      </c>
      <c r="E76" s="292"/>
      <c r="F76" s="293"/>
      <c r="G76" s="293"/>
      <c r="H76" s="285"/>
      <c r="I76" s="298"/>
      <c r="J76" s="288"/>
      <c r="L76" s="289"/>
    </row>
    <row r="77" spans="2:10" ht="10.5" customHeight="1">
      <c r="B77" s="290"/>
      <c r="C77" s="291">
        <v>0</v>
      </c>
      <c r="D77" s="291">
        <f>C77-C76</f>
        <v>0</v>
      </c>
      <c r="F77" s="293"/>
      <c r="G77" s="293"/>
      <c r="H77" s="285"/>
      <c r="I77" s="298"/>
      <c r="J77" s="288"/>
    </row>
    <row r="78" spans="2:15" ht="10.5" customHeight="1">
      <c r="B78" s="290"/>
      <c r="C78" s="291">
        <v>0</v>
      </c>
      <c r="D78" s="291">
        <f>C78-C77</f>
        <v>0</v>
      </c>
      <c r="F78" s="293"/>
      <c r="G78" s="294"/>
      <c r="H78" s="295"/>
      <c r="I78" s="296"/>
      <c r="J78" s="296"/>
      <c r="L78" s="289"/>
      <c r="M78" s="285"/>
      <c r="N78" s="285"/>
      <c r="O78" s="285"/>
    </row>
    <row r="79" spans="1:15" ht="10.5" customHeight="1">
      <c r="A79" s="6" t="s">
        <v>40</v>
      </c>
      <c r="B79" s="290"/>
      <c r="C79" s="291">
        <v>0</v>
      </c>
      <c r="D79" s="291">
        <f>C79-C78</f>
        <v>0</v>
      </c>
      <c r="E79" s="286">
        <f>C79</f>
        <v>0</v>
      </c>
      <c r="H79" s="285"/>
      <c r="I79" s="6"/>
      <c r="J79" s="287"/>
      <c r="L79" s="289"/>
      <c r="M79" s="285"/>
      <c r="N79" s="285"/>
      <c r="O79" s="285"/>
    </row>
    <row r="80" spans="2:15" ht="10.5" customHeight="1">
      <c r="B80" s="290"/>
      <c r="C80" s="291"/>
      <c r="D80" s="291"/>
      <c r="H80" s="285"/>
      <c r="I80" s="6"/>
      <c r="J80" s="287"/>
      <c r="L80" s="289"/>
      <c r="M80" s="285"/>
      <c r="N80" s="285"/>
      <c r="O80" s="285"/>
    </row>
    <row r="81" spans="1:12" ht="10.5" customHeight="1">
      <c r="A81" s="289"/>
      <c r="B81" s="290" t="s">
        <v>194</v>
      </c>
      <c r="C81" s="291">
        <v>0.0030324074074074073</v>
      </c>
      <c r="D81" s="291">
        <f>C81</f>
        <v>0.0030324074074074073</v>
      </c>
      <c r="E81" s="292"/>
      <c r="F81" s="293"/>
      <c r="G81" s="293"/>
      <c r="H81" s="285"/>
      <c r="I81" s="298"/>
      <c r="J81" s="288"/>
      <c r="L81" s="289"/>
    </row>
    <row r="82" spans="2:10" ht="10.5" customHeight="1">
      <c r="B82" s="290" t="s">
        <v>195</v>
      </c>
      <c r="C82" s="291">
        <v>0.006111111111111111</v>
      </c>
      <c r="D82" s="291">
        <f>C82-C81</f>
        <v>0.003078703703703704</v>
      </c>
      <c r="F82" s="293"/>
      <c r="G82" s="293"/>
      <c r="H82" s="285"/>
      <c r="I82" s="298"/>
      <c r="J82" s="288"/>
    </row>
    <row r="83" spans="2:4" ht="10.5" customHeight="1">
      <c r="B83" s="290" t="s">
        <v>196</v>
      </c>
      <c r="C83" s="291">
        <v>0.010115740740740741</v>
      </c>
      <c r="D83" s="291">
        <f>C83-C82</f>
        <v>0.00400462962962963</v>
      </c>
    </row>
    <row r="84" spans="1:5" ht="10.5" customHeight="1">
      <c r="A84" s="6" t="s">
        <v>97</v>
      </c>
      <c r="B84" s="290" t="s">
        <v>194</v>
      </c>
      <c r="C84" s="291">
        <v>0.013368055555555557</v>
      </c>
      <c r="D84" s="291">
        <f>C84-C83</f>
        <v>0.0032523148148148155</v>
      </c>
      <c r="E84" s="286">
        <f>C84</f>
        <v>0.013368055555555557</v>
      </c>
    </row>
    <row r="85" ht="10.5" customHeight="1"/>
    <row r="86" spans="1:5" ht="10.5" customHeight="1">
      <c r="A86" s="289"/>
      <c r="B86" s="290"/>
      <c r="C86" s="291">
        <v>0</v>
      </c>
      <c r="D86" s="291">
        <f>C86</f>
        <v>0</v>
      </c>
      <c r="E86" s="292"/>
    </row>
    <row r="87" spans="2:4" ht="10.5" customHeight="1">
      <c r="B87" s="290"/>
      <c r="C87" s="291">
        <v>0</v>
      </c>
      <c r="D87" s="291">
        <f>C87-C86</f>
        <v>0</v>
      </c>
    </row>
    <row r="88" spans="2:4" ht="10.5" customHeight="1">
      <c r="B88" s="290"/>
      <c r="C88" s="291">
        <v>0</v>
      </c>
      <c r="D88" s="291">
        <f>C88-C87</f>
        <v>0</v>
      </c>
    </row>
    <row r="89" spans="1:5" ht="10.5" customHeight="1">
      <c r="A89" s="6" t="s">
        <v>79</v>
      </c>
      <c r="B89" s="290"/>
      <c r="C89" s="291">
        <v>0</v>
      </c>
      <c r="D89" s="291">
        <f>C89-C88</f>
        <v>0</v>
      </c>
      <c r="E89" s="286">
        <f>C89</f>
        <v>0</v>
      </c>
    </row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3541666666666667" right="0.31527777777777777" top="0.3541666666666667" bottom="0.43333333333333335" header="0.5118055555555555" footer="0.5118055555555555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9"/>
  <sheetViews>
    <sheetView zoomScale="110" zoomScaleNormal="110" zoomScalePageLayoutView="0" workbookViewId="0" topLeftCell="B1">
      <selection activeCell="Z15" sqref="Z15"/>
    </sheetView>
  </sheetViews>
  <sheetFormatPr defaultColWidth="11.421875" defaultRowHeight="12.75"/>
  <cols>
    <col min="1" max="1" width="6.7109375" style="301" customWidth="1"/>
    <col min="2" max="2" width="30.00390625" style="301" customWidth="1"/>
    <col min="3" max="4" width="6.28125" style="301" customWidth="1"/>
    <col min="5" max="5" width="6.28125" style="302" customWidth="1"/>
    <col min="6" max="7" width="6.28125" style="0" customWidth="1"/>
    <col min="8" max="10" width="6.28125" style="303" customWidth="1"/>
    <col min="11" max="11" width="6.28125" style="304" customWidth="1"/>
    <col min="12" max="14" width="6.28125" style="305" customWidth="1"/>
    <col min="15" max="15" width="6.28125" style="304" customWidth="1"/>
    <col min="16" max="16" width="6.28125" style="305" customWidth="1"/>
    <col min="17" max="17" width="6.28125" style="300" customWidth="1"/>
    <col min="18" max="20" width="6.28125" style="0" customWidth="1"/>
    <col min="21" max="25" width="4.28125" style="0" customWidth="1"/>
  </cols>
  <sheetData>
    <row r="1" spans="1:13" ht="16.5" thickBot="1">
      <c r="A1" s="638" t="s">
        <v>14</v>
      </c>
      <c r="B1" s="639"/>
      <c r="C1" s="793" t="s">
        <v>177</v>
      </c>
      <c r="D1" s="793"/>
      <c r="E1" s="640"/>
      <c r="F1" s="794" t="s">
        <v>178</v>
      </c>
      <c r="G1" s="794"/>
      <c r="H1" s="640"/>
      <c r="I1" s="794" t="s">
        <v>179</v>
      </c>
      <c r="J1" s="794"/>
      <c r="K1" s="641"/>
      <c r="L1" s="795" t="s">
        <v>49</v>
      </c>
      <c r="M1" s="795"/>
    </row>
    <row r="2" spans="1:13" ht="15.75">
      <c r="A2" s="642">
        <v>0</v>
      </c>
      <c r="B2" s="635" t="s">
        <v>18</v>
      </c>
      <c r="C2" s="643"/>
      <c r="D2" s="644">
        <v>0</v>
      </c>
      <c r="E2" s="645"/>
      <c r="F2" s="646"/>
      <c r="G2" s="647">
        <v>0</v>
      </c>
      <c r="H2" s="645"/>
      <c r="I2" s="646"/>
      <c r="J2" s="648">
        <v>0</v>
      </c>
      <c r="K2" s="649"/>
      <c r="L2" s="646"/>
      <c r="M2" s="650">
        <f>SUM(D2,G2,J2)</f>
        <v>0</v>
      </c>
    </row>
    <row r="3" spans="1:13" ht="15.75">
      <c r="A3" s="651">
        <v>3</v>
      </c>
      <c r="B3" s="636" t="s">
        <v>20</v>
      </c>
      <c r="C3" s="652"/>
      <c r="D3" s="278">
        <v>12</v>
      </c>
      <c r="E3" s="653"/>
      <c r="F3" s="654"/>
      <c r="G3" s="655">
        <v>0</v>
      </c>
      <c r="H3" s="653"/>
      <c r="I3" s="654"/>
      <c r="J3" s="634">
        <v>0</v>
      </c>
      <c r="K3" s="656"/>
      <c r="L3" s="654"/>
      <c r="M3" s="657">
        <f aca="true" t="shared" si="0" ref="M3:M15">SUM(D3,G3,J3)</f>
        <v>12</v>
      </c>
    </row>
    <row r="4" spans="1:13" ht="15.75">
      <c r="A4" s="651">
        <v>2</v>
      </c>
      <c r="B4" s="636" t="s">
        <v>22</v>
      </c>
      <c r="C4" s="277"/>
      <c r="D4" s="278">
        <v>13</v>
      </c>
      <c r="E4" s="279"/>
      <c r="F4" s="33"/>
      <c r="G4" s="655">
        <v>0</v>
      </c>
      <c r="H4" s="633"/>
      <c r="I4" s="33"/>
      <c r="J4" s="634">
        <v>-1</v>
      </c>
      <c r="K4" s="61"/>
      <c r="L4" s="33"/>
      <c r="M4" s="657">
        <f t="shared" si="0"/>
        <v>12</v>
      </c>
    </row>
    <row r="5" spans="1:13" ht="15.75">
      <c r="A5" s="651">
        <v>0</v>
      </c>
      <c r="B5" s="636" t="s">
        <v>24</v>
      </c>
      <c r="C5" s="281"/>
      <c r="D5" s="278">
        <v>0</v>
      </c>
      <c r="E5" s="282"/>
      <c r="F5" s="36"/>
      <c r="G5" s="655">
        <v>0</v>
      </c>
      <c r="H5" s="658"/>
      <c r="I5" s="36"/>
      <c r="J5" s="634">
        <v>0</v>
      </c>
      <c r="K5" s="659"/>
      <c r="L5" s="36"/>
      <c r="M5" s="657">
        <f t="shared" si="0"/>
        <v>0</v>
      </c>
    </row>
    <row r="6" spans="1:13" ht="15.75">
      <c r="A6" s="660">
        <v>5</v>
      </c>
      <c r="B6" s="636" t="s">
        <v>26</v>
      </c>
      <c r="C6" s="277"/>
      <c r="D6" s="278">
        <v>10</v>
      </c>
      <c r="E6" s="280"/>
      <c r="F6" s="33"/>
      <c r="G6" s="655">
        <v>1</v>
      </c>
      <c r="H6" s="633"/>
      <c r="I6" s="33"/>
      <c r="J6" s="634">
        <v>-1</v>
      </c>
      <c r="K6" s="61"/>
      <c r="L6" s="33"/>
      <c r="M6" s="657">
        <f t="shared" si="0"/>
        <v>10</v>
      </c>
    </row>
    <row r="7" spans="1:13" ht="15.75">
      <c r="A7" s="660">
        <v>9</v>
      </c>
      <c r="B7" s="636" t="s">
        <v>28</v>
      </c>
      <c r="C7" s="281"/>
      <c r="D7" s="278">
        <v>6</v>
      </c>
      <c r="E7" s="661"/>
      <c r="F7" s="36"/>
      <c r="G7" s="655">
        <v>2</v>
      </c>
      <c r="H7" s="658"/>
      <c r="I7" s="36"/>
      <c r="J7" s="634">
        <v>-1</v>
      </c>
      <c r="K7" s="659"/>
      <c r="L7" s="36"/>
      <c r="M7" s="657">
        <f t="shared" si="0"/>
        <v>7</v>
      </c>
    </row>
    <row r="8" spans="1:13" ht="15.75">
      <c r="A8" s="660">
        <v>8</v>
      </c>
      <c r="B8" s="636" t="s">
        <v>30</v>
      </c>
      <c r="C8" s="281"/>
      <c r="D8" s="278">
        <v>7</v>
      </c>
      <c r="E8" s="661"/>
      <c r="F8" s="36"/>
      <c r="G8" s="655">
        <v>0</v>
      </c>
      <c r="H8" s="658"/>
      <c r="I8" s="36"/>
      <c r="J8" s="634">
        <v>-1</v>
      </c>
      <c r="K8" s="659"/>
      <c r="L8" s="36"/>
      <c r="M8" s="657">
        <f t="shared" si="0"/>
        <v>6</v>
      </c>
    </row>
    <row r="9" spans="1:13" ht="15.75">
      <c r="A9" s="660">
        <v>0</v>
      </c>
      <c r="B9" s="636" t="s">
        <v>32</v>
      </c>
      <c r="C9" s="662"/>
      <c r="D9" s="663">
        <v>0</v>
      </c>
      <c r="E9" s="664"/>
      <c r="F9" s="654"/>
      <c r="G9" s="665">
        <v>0</v>
      </c>
      <c r="H9" s="666"/>
      <c r="I9" s="654"/>
      <c r="J9" s="667">
        <v>0</v>
      </c>
      <c r="K9" s="668"/>
      <c r="L9" s="669"/>
      <c r="M9" s="657">
        <f t="shared" si="0"/>
        <v>0</v>
      </c>
    </row>
    <row r="10" spans="1:13" ht="15.75">
      <c r="A10" s="660">
        <v>6</v>
      </c>
      <c r="B10" s="636" t="s">
        <v>34</v>
      </c>
      <c r="C10" s="662"/>
      <c r="D10" s="278">
        <v>9</v>
      </c>
      <c r="E10" s="670"/>
      <c r="F10" s="671"/>
      <c r="G10" s="655">
        <v>2</v>
      </c>
      <c r="H10" s="666"/>
      <c r="I10" s="654"/>
      <c r="J10" s="634">
        <v>0</v>
      </c>
      <c r="K10" s="672"/>
      <c r="L10" s="669"/>
      <c r="M10" s="657">
        <f>SUM(D10,G10,J10)</f>
        <v>11</v>
      </c>
    </row>
    <row r="11" spans="1:13" ht="15.75">
      <c r="A11" s="660">
        <v>7</v>
      </c>
      <c r="B11" s="636" t="s">
        <v>36</v>
      </c>
      <c r="C11" s="662"/>
      <c r="D11" s="278">
        <v>8</v>
      </c>
      <c r="E11" s="670"/>
      <c r="F11" s="671"/>
      <c r="G11" s="655">
        <v>1</v>
      </c>
      <c r="H11" s="666"/>
      <c r="I11" s="654"/>
      <c r="J11" s="634">
        <v>0</v>
      </c>
      <c r="K11" s="672"/>
      <c r="L11" s="669"/>
      <c r="M11" s="657">
        <f t="shared" si="0"/>
        <v>9</v>
      </c>
    </row>
    <row r="12" spans="1:13" ht="15.75">
      <c r="A12" s="660">
        <v>0</v>
      </c>
      <c r="B12" s="636" t="s">
        <v>175</v>
      </c>
      <c r="C12" s="662"/>
      <c r="D12" s="278">
        <v>0</v>
      </c>
      <c r="E12" s="670"/>
      <c r="F12" s="671"/>
      <c r="G12" s="655">
        <v>0</v>
      </c>
      <c r="H12" s="666"/>
      <c r="I12" s="654"/>
      <c r="J12" s="634">
        <v>0</v>
      </c>
      <c r="K12" s="672"/>
      <c r="L12" s="669"/>
      <c r="M12" s="657">
        <f t="shared" si="0"/>
        <v>0</v>
      </c>
    </row>
    <row r="13" spans="1:13" ht="15.75">
      <c r="A13" s="660">
        <v>0</v>
      </c>
      <c r="B13" s="636" t="s">
        <v>40</v>
      </c>
      <c r="C13" s="673"/>
      <c r="D13" s="278">
        <v>0</v>
      </c>
      <c r="E13" s="674"/>
      <c r="F13" s="675"/>
      <c r="G13" s="655">
        <v>0</v>
      </c>
      <c r="H13" s="676"/>
      <c r="I13" s="677"/>
      <c r="J13" s="634">
        <v>0</v>
      </c>
      <c r="K13" s="675"/>
      <c r="L13" s="678"/>
      <c r="M13" s="657">
        <f t="shared" si="0"/>
        <v>0</v>
      </c>
    </row>
    <row r="14" spans="1:13" ht="15" customHeight="1">
      <c r="A14" s="660">
        <v>1</v>
      </c>
      <c r="B14" s="636" t="s">
        <v>42</v>
      </c>
      <c r="C14" s="673"/>
      <c r="D14" s="278">
        <v>14</v>
      </c>
      <c r="E14" s="674"/>
      <c r="F14" s="675"/>
      <c r="G14" s="655">
        <v>0</v>
      </c>
      <c r="H14" s="676"/>
      <c r="I14" s="677"/>
      <c r="J14" s="634">
        <v>0</v>
      </c>
      <c r="K14" s="675"/>
      <c r="L14" s="678"/>
      <c r="M14" s="657">
        <f t="shared" si="0"/>
        <v>14</v>
      </c>
    </row>
    <row r="15" spans="1:13" s="4" customFormat="1" ht="16.5" thickBot="1">
      <c r="A15" s="689">
        <v>4</v>
      </c>
      <c r="B15" s="637" t="s">
        <v>44</v>
      </c>
      <c r="C15" s="679"/>
      <c r="D15" s="680">
        <v>11</v>
      </c>
      <c r="E15" s="681"/>
      <c r="F15" s="682"/>
      <c r="G15" s="683">
        <v>0</v>
      </c>
      <c r="H15" s="684"/>
      <c r="I15" s="685"/>
      <c r="J15" s="686">
        <v>0</v>
      </c>
      <c r="K15" s="682"/>
      <c r="L15" s="687"/>
      <c r="M15" s="688">
        <f t="shared" si="0"/>
        <v>11</v>
      </c>
    </row>
    <row r="16" s="4" customFormat="1" ht="12.75"/>
    <row r="17" s="4" customFormat="1" ht="12.75"/>
    <row r="18" spans="1:25" s="4" customFormat="1" ht="13.5" thickBot="1">
      <c r="A18" s="800" t="s">
        <v>232</v>
      </c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</row>
    <row r="19" spans="1:26" s="4" customFormat="1" ht="13.5" thickBot="1">
      <c r="A19" s="733" t="s">
        <v>63</v>
      </c>
      <c r="B19" s="734" t="s">
        <v>53</v>
      </c>
      <c r="C19" s="801" t="str">
        <f>B21</f>
        <v>TC Harz</v>
      </c>
      <c r="D19" s="802"/>
      <c r="E19" s="803" t="str">
        <f>B23</f>
        <v>Pumpspeicherwerk</v>
      </c>
      <c r="F19" s="804"/>
      <c r="G19" s="805" t="str">
        <f>B25</f>
        <v>Bündnis 02</v>
      </c>
      <c r="H19" s="806"/>
      <c r="I19" s="803" t="str">
        <f>B27</f>
        <v>FFW Thale</v>
      </c>
      <c r="J19" s="804"/>
      <c r="K19" s="801" t="str">
        <f>B29</f>
        <v>AH Wernigerode</v>
      </c>
      <c r="L19" s="802"/>
      <c r="M19" s="803" t="str">
        <f>B31</f>
        <v>PFSU WR</v>
      </c>
      <c r="N19" s="804"/>
      <c r="O19" s="801" t="str">
        <f>B33</f>
        <v>Schneider GmbH</v>
      </c>
      <c r="P19" s="802"/>
      <c r="Q19" s="803" t="str">
        <f>B35</f>
        <v>KoBA</v>
      </c>
      <c r="R19" s="804"/>
      <c r="S19" s="801" t="str">
        <f>B37</f>
        <v>FSG QLB</v>
      </c>
      <c r="T19" s="802"/>
      <c r="U19" s="797" t="s">
        <v>62</v>
      </c>
      <c r="V19" s="807"/>
      <c r="W19" s="796" t="s">
        <v>66</v>
      </c>
      <c r="X19" s="797"/>
      <c r="Y19" s="735" t="s">
        <v>231</v>
      </c>
      <c r="Z19" s="736" t="s">
        <v>61</v>
      </c>
    </row>
    <row r="20" spans="1:26" s="4" customFormat="1" ht="13.5" thickBot="1">
      <c r="A20" s="727"/>
      <c r="B20" s="728"/>
      <c r="C20" s="729"/>
      <c r="D20" s="730"/>
      <c r="E20" s="731"/>
      <c r="F20" s="728"/>
      <c r="G20" s="729"/>
      <c r="H20" s="730"/>
      <c r="I20" s="731"/>
      <c r="J20" s="728"/>
      <c r="K20" s="729"/>
      <c r="L20" s="730"/>
      <c r="M20" s="731"/>
      <c r="N20" s="728"/>
      <c r="O20" s="729"/>
      <c r="P20" s="730"/>
      <c r="Q20" s="731"/>
      <c r="R20" s="728"/>
      <c r="S20" s="714"/>
      <c r="T20" s="696"/>
      <c r="U20" s="798" t="s">
        <v>233</v>
      </c>
      <c r="V20" s="799"/>
      <c r="W20" s="798" t="s">
        <v>234</v>
      </c>
      <c r="X20" s="799"/>
      <c r="Y20" s="752"/>
      <c r="Z20" s="732"/>
    </row>
    <row r="21" spans="1:26" s="4" customFormat="1" ht="13.5" thickBot="1">
      <c r="A21" s="808">
        <v>1</v>
      </c>
      <c r="B21" s="810" t="s">
        <v>36</v>
      </c>
      <c r="C21" s="820"/>
      <c r="D21" s="822"/>
      <c r="E21" s="737">
        <v>1</v>
      </c>
      <c r="F21" s="738">
        <v>1</v>
      </c>
      <c r="G21" s="739">
        <v>0</v>
      </c>
      <c r="H21" s="740">
        <v>2</v>
      </c>
      <c r="I21" s="737">
        <v>0</v>
      </c>
      <c r="J21" s="738">
        <v>2</v>
      </c>
      <c r="K21" s="739">
        <v>2</v>
      </c>
      <c r="L21" s="740">
        <v>0</v>
      </c>
      <c r="M21" s="737">
        <v>0</v>
      </c>
      <c r="N21" s="738">
        <v>2</v>
      </c>
      <c r="O21" s="739">
        <v>1</v>
      </c>
      <c r="P21" s="740">
        <v>1</v>
      </c>
      <c r="Q21" s="737">
        <v>1</v>
      </c>
      <c r="R21" s="738">
        <v>1</v>
      </c>
      <c r="S21" s="741">
        <v>0</v>
      </c>
      <c r="T21" s="742">
        <v>2</v>
      </c>
      <c r="U21" s="753">
        <f>C21+E21+G21+I21+K21+M21+O21+Q21+S21</f>
        <v>5</v>
      </c>
      <c r="V21" s="753">
        <f>D21+F21+H21+J21+L21+N21+P21+R21+T21</f>
        <v>11</v>
      </c>
      <c r="W21" s="753"/>
      <c r="X21" s="753"/>
      <c r="Y21" s="754">
        <f aca="true" t="shared" si="1" ref="Y21:Y35">U21-V21</f>
        <v>-6</v>
      </c>
      <c r="Z21" s="831">
        <v>7</v>
      </c>
    </row>
    <row r="22" spans="1:26" s="4" customFormat="1" ht="13.5" thickBot="1">
      <c r="A22" s="815"/>
      <c r="B22" s="814"/>
      <c r="C22" s="821"/>
      <c r="D22" s="823"/>
      <c r="E22" s="704">
        <v>2</v>
      </c>
      <c r="F22" s="712">
        <v>2</v>
      </c>
      <c r="G22" s="708">
        <v>1</v>
      </c>
      <c r="H22" s="709">
        <v>3</v>
      </c>
      <c r="I22" s="704">
        <v>1</v>
      </c>
      <c r="J22" s="712">
        <v>3</v>
      </c>
      <c r="K22" s="708">
        <v>3</v>
      </c>
      <c r="L22" s="709">
        <v>1</v>
      </c>
      <c r="M22" s="704">
        <v>1</v>
      </c>
      <c r="N22" s="712">
        <v>3</v>
      </c>
      <c r="O22" s="708">
        <v>2</v>
      </c>
      <c r="P22" s="709">
        <v>2</v>
      </c>
      <c r="Q22" s="704">
        <v>2</v>
      </c>
      <c r="R22" s="712">
        <v>2</v>
      </c>
      <c r="S22" s="715">
        <v>1</v>
      </c>
      <c r="T22" s="716">
        <v>3</v>
      </c>
      <c r="U22" s="753"/>
      <c r="V22" s="753"/>
      <c r="W22" s="753">
        <f>+C22+E22+G22+I22+K22+M22+O22+Q22+S22</f>
        <v>13</v>
      </c>
      <c r="X22" s="753">
        <f>+D22+F22+H22+J22+L22+N22+P22+R22+T22</f>
        <v>19</v>
      </c>
      <c r="Y22" s="755">
        <f>W22-X22</f>
        <v>-6</v>
      </c>
      <c r="Z22" s="832"/>
    </row>
    <row r="23" spans="1:26" s="4" customFormat="1" ht="13.5" thickBot="1">
      <c r="A23" s="816">
        <v>2</v>
      </c>
      <c r="B23" s="812" t="s">
        <v>30</v>
      </c>
      <c r="C23" s="743">
        <v>1</v>
      </c>
      <c r="D23" s="744">
        <v>1</v>
      </c>
      <c r="E23" s="825"/>
      <c r="F23" s="827"/>
      <c r="G23" s="743">
        <v>0</v>
      </c>
      <c r="H23" s="744">
        <v>2</v>
      </c>
      <c r="I23" s="745">
        <v>1</v>
      </c>
      <c r="J23" s="746">
        <v>1</v>
      </c>
      <c r="K23" s="743">
        <v>2</v>
      </c>
      <c r="L23" s="744">
        <v>0</v>
      </c>
      <c r="M23" s="745">
        <v>0</v>
      </c>
      <c r="N23" s="746">
        <v>2</v>
      </c>
      <c r="O23" s="743">
        <v>0</v>
      </c>
      <c r="P23" s="744">
        <v>2</v>
      </c>
      <c r="Q23" s="745">
        <v>0</v>
      </c>
      <c r="R23" s="746">
        <v>2</v>
      </c>
      <c r="S23" s="747">
        <v>0</v>
      </c>
      <c r="T23" s="748">
        <v>0</v>
      </c>
      <c r="U23" s="756">
        <f aca="true" t="shared" si="2" ref="U23:U37">C23+E23+G23+I23+K23+M23+O23+Q23+S23</f>
        <v>4</v>
      </c>
      <c r="V23" s="756">
        <f aca="true" t="shared" si="3" ref="V23:V37">D23+F23+H23+J23+L23+N23+P23+R23+T23</f>
        <v>10</v>
      </c>
      <c r="W23" s="756"/>
      <c r="X23" s="756"/>
      <c r="Y23" s="757">
        <f t="shared" si="1"/>
        <v>-6</v>
      </c>
      <c r="Z23" s="833">
        <v>8</v>
      </c>
    </row>
    <row r="24" spans="1:26" s="4" customFormat="1" ht="13.5" thickBot="1">
      <c r="A24" s="817"/>
      <c r="B24" s="813"/>
      <c r="C24" s="706">
        <v>2</v>
      </c>
      <c r="D24" s="707">
        <v>2</v>
      </c>
      <c r="E24" s="826"/>
      <c r="F24" s="828"/>
      <c r="G24" s="706">
        <v>0</v>
      </c>
      <c r="H24" s="707">
        <v>4</v>
      </c>
      <c r="I24" s="705">
        <v>2</v>
      </c>
      <c r="J24" s="713">
        <v>2</v>
      </c>
      <c r="K24" s="706">
        <v>3</v>
      </c>
      <c r="L24" s="707">
        <v>1</v>
      </c>
      <c r="M24" s="705">
        <v>0</v>
      </c>
      <c r="N24" s="713">
        <v>4</v>
      </c>
      <c r="O24" s="706">
        <v>1</v>
      </c>
      <c r="P24" s="707">
        <v>3</v>
      </c>
      <c r="Q24" s="705">
        <v>0</v>
      </c>
      <c r="R24" s="713">
        <v>4</v>
      </c>
      <c r="S24" s="717">
        <v>3</v>
      </c>
      <c r="T24" s="718">
        <v>1</v>
      </c>
      <c r="U24" s="756"/>
      <c r="V24" s="756"/>
      <c r="W24" s="758">
        <f>+C24+E24+G24+I24+K24+M24+O24+Q24+S24</f>
        <v>11</v>
      </c>
      <c r="X24" s="758">
        <f>+D24+F24+H24+J24+L24+N24+P24+R24+T24</f>
        <v>21</v>
      </c>
      <c r="Y24" s="759">
        <f>W24-X24</f>
        <v>-10</v>
      </c>
      <c r="Z24" s="834"/>
    </row>
    <row r="25" spans="1:26" s="4" customFormat="1" ht="13.5" thickBot="1">
      <c r="A25" s="808">
        <v>3</v>
      </c>
      <c r="B25" s="810" t="s">
        <v>97</v>
      </c>
      <c r="C25" s="739">
        <v>2</v>
      </c>
      <c r="D25" s="740">
        <v>0</v>
      </c>
      <c r="E25" s="737">
        <v>2</v>
      </c>
      <c r="F25" s="738">
        <v>0</v>
      </c>
      <c r="G25" s="820"/>
      <c r="H25" s="822"/>
      <c r="I25" s="737">
        <v>1</v>
      </c>
      <c r="J25" s="738">
        <v>1</v>
      </c>
      <c r="K25" s="739">
        <v>2</v>
      </c>
      <c r="L25" s="740">
        <v>0</v>
      </c>
      <c r="M25" s="737">
        <v>2</v>
      </c>
      <c r="N25" s="738">
        <v>0</v>
      </c>
      <c r="O25" s="739">
        <v>1</v>
      </c>
      <c r="P25" s="740">
        <v>1</v>
      </c>
      <c r="Q25" s="737">
        <v>1</v>
      </c>
      <c r="R25" s="738">
        <v>1</v>
      </c>
      <c r="S25" s="741">
        <v>2</v>
      </c>
      <c r="T25" s="742">
        <v>0</v>
      </c>
      <c r="U25" s="753">
        <f t="shared" si="2"/>
        <v>13</v>
      </c>
      <c r="V25" s="753">
        <f t="shared" si="3"/>
        <v>3</v>
      </c>
      <c r="W25" s="753"/>
      <c r="X25" s="753"/>
      <c r="Y25" s="754">
        <f t="shared" si="1"/>
        <v>10</v>
      </c>
      <c r="Z25" s="831">
        <v>1</v>
      </c>
    </row>
    <row r="26" spans="1:26" s="4" customFormat="1" ht="13.5" thickBot="1">
      <c r="A26" s="815"/>
      <c r="B26" s="814"/>
      <c r="C26" s="708">
        <v>3</v>
      </c>
      <c r="D26" s="709">
        <v>1</v>
      </c>
      <c r="E26" s="704">
        <v>4</v>
      </c>
      <c r="F26" s="712">
        <v>0</v>
      </c>
      <c r="G26" s="821"/>
      <c r="H26" s="823"/>
      <c r="I26" s="704">
        <v>2</v>
      </c>
      <c r="J26" s="712">
        <v>2</v>
      </c>
      <c r="K26" s="708">
        <v>4</v>
      </c>
      <c r="L26" s="709">
        <v>0</v>
      </c>
      <c r="M26" s="704">
        <v>3</v>
      </c>
      <c r="N26" s="712">
        <v>1</v>
      </c>
      <c r="O26" s="708">
        <v>2</v>
      </c>
      <c r="P26" s="709">
        <v>2</v>
      </c>
      <c r="Q26" s="704">
        <v>2</v>
      </c>
      <c r="R26" s="712">
        <v>2</v>
      </c>
      <c r="S26" s="715">
        <v>4</v>
      </c>
      <c r="T26" s="716">
        <v>0</v>
      </c>
      <c r="U26" s="753"/>
      <c r="V26" s="753"/>
      <c r="W26" s="753">
        <f>+C26+E26+G26+I26+K26+M26+O26+Q26+S26</f>
        <v>24</v>
      </c>
      <c r="X26" s="753">
        <f>+D26+F26+H26+J26+L26+N26+P26+R26+T26</f>
        <v>8</v>
      </c>
      <c r="Y26" s="755">
        <f>W26-X26</f>
        <v>16</v>
      </c>
      <c r="Z26" s="832"/>
    </row>
    <row r="27" spans="1:26" s="4" customFormat="1" ht="13.5" thickBot="1">
      <c r="A27" s="816">
        <v>4</v>
      </c>
      <c r="B27" s="812" t="s">
        <v>79</v>
      </c>
      <c r="C27" s="743">
        <v>2</v>
      </c>
      <c r="D27" s="744">
        <v>0</v>
      </c>
      <c r="E27" s="745">
        <v>1</v>
      </c>
      <c r="F27" s="746">
        <v>1</v>
      </c>
      <c r="G27" s="743">
        <v>1</v>
      </c>
      <c r="H27" s="744">
        <v>1</v>
      </c>
      <c r="I27" s="825"/>
      <c r="J27" s="827"/>
      <c r="K27" s="743">
        <v>2</v>
      </c>
      <c r="L27" s="744">
        <v>0</v>
      </c>
      <c r="M27" s="745">
        <v>1</v>
      </c>
      <c r="N27" s="746">
        <v>1</v>
      </c>
      <c r="O27" s="743">
        <v>2</v>
      </c>
      <c r="P27" s="744">
        <v>0</v>
      </c>
      <c r="Q27" s="745">
        <v>1</v>
      </c>
      <c r="R27" s="746">
        <v>1</v>
      </c>
      <c r="S27" s="747">
        <v>2</v>
      </c>
      <c r="T27" s="748">
        <v>0</v>
      </c>
      <c r="U27" s="756">
        <f t="shared" si="2"/>
        <v>12</v>
      </c>
      <c r="V27" s="756">
        <f t="shared" si="3"/>
        <v>4</v>
      </c>
      <c r="W27" s="756"/>
      <c r="X27" s="756"/>
      <c r="Y27" s="757">
        <f t="shared" si="1"/>
        <v>8</v>
      </c>
      <c r="Z27" s="833">
        <v>4</v>
      </c>
    </row>
    <row r="28" spans="1:26" s="4" customFormat="1" ht="13.5" thickBot="1">
      <c r="A28" s="817"/>
      <c r="B28" s="813"/>
      <c r="C28" s="706">
        <v>3</v>
      </c>
      <c r="D28" s="707">
        <v>1</v>
      </c>
      <c r="E28" s="705">
        <v>2</v>
      </c>
      <c r="F28" s="713">
        <v>2</v>
      </c>
      <c r="G28" s="706">
        <v>2</v>
      </c>
      <c r="H28" s="707">
        <v>2</v>
      </c>
      <c r="I28" s="826"/>
      <c r="J28" s="828"/>
      <c r="K28" s="706">
        <v>3</v>
      </c>
      <c r="L28" s="707">
        <v>1</v>
      </c>
      <c r="M28" s="705">
        <v>2</v>
      </c>
      <c r="N28" s="713">
        <v>2</v>
      </c>
      <c r="O28" s="706">
        <v>3</v>
      </c>
      <c r="P28" s="707">
        <v>1</v>
      </c>
      <c r="Q28" s="705">
        <v>2</v>
      </c>
      <c r="R28" s="713">
        <v>2</v>
      </c>
      <c r="S28" s="717">
        <v>3</v>
      </c>
      <c r="T28" s="718">
        <v>1</v>
      </c>
      <c r="U28" s="756"/>
      <c r="V28" s="756"/>
      <c r="W28" s="758">
        <f>+C28+E28+G28+I28+K28+M28+O28+Q28+S28</f>
        <v>20</v>
      </c>
      <c r="X28" s="758">
        <f>+D28+F28+H28+J28+L28+N28+P28+R28+T28</f>
        <v>12</v>
      </c>
      <c r="Y28" s="759">
        <f>W28-X28</f>
        <v>8</v>
      </c>
      <c r="Z28" s="834"/>
    </row>
    <row r="29" spans="1:26" s="4" customFormat="1" ht="13.5" thickBot="1">
      <c r="A29" s="808">
        <v>5</v>
      </c>
      <c r="B29" s="810" t="s">
        <v>28</v>
      </c>
      <c r="C29" s="739">
        <v>0</v>
      </c>
      <c r="D29" s="740">
        <v>2</v>
      </c>
      <c r="E29" s="737">
        <v>0</v>
      </c>
      <c r="F29" s="738">
        <v>2</v>
      </c>
      <c r="G29" s="739">
        <v>0</v>
      </c>
      <c r="H29" s="740">
        <v>2</v>
      </c>
      <c r="I29" s="737">
        <v>0</v>
      </c>
      <c r="J29" s="738">
        <v>2</v>
      </c>
      <c r="K29" s="820"/>
      <c r="L29" s="822"/>
      <c r="M29" s="737">
        <v>0</v>
      </c>
      <c r="N29" s="738">
        <v>2</v>
      </c>
      <c r="O29" s="739">
        <v>0</v>
      </c>
      <c r="P29" s="740">
        <v>2</v>
      </c>
      <c r="Q29" s="737">
        <v>0</v>
      </c>
      <c r="R29" s="738">
        <v>2</v>
      </c>
      <c r="S29" s="741">
        <v>0</v>
      </c>
      <c r="T29" s="742">
        <v>2</v>
      </c>
      <c r="U29" s="753">
        <f t="shared" si="2"/>
        <v>0</v>
      </c>
      <c r="V29" s="753">
        <f t="shared" si="3"/>
        <v>16</v>
      </c>
      <c r="W29" s="753"/>
      <c r="X29" s="753"/>
      <c r="Y29" s="754">
        <f t="shared" si="1"/>
        <v>-16</v>
      </c>
      <c r="Z29" s="831">
        <v>9</v>
      </c>
    </row>
    <row r="30" spans="1:26" s="4" customFormat="1" ht="13.5" thickBot="1">
      <c r="A30" s="815"/>
      <c r="B30" s="814"/>
      <c r="C30" s="708">
        <v>1</v>
      </c>
      <c r="D30" s="709">
        <v>3</v>
      </c>
      <c r="E30" s="704">
        <v>1</v>
      </c>
      <c r="F30" s="712">
        <v>3</v>
      </c>
      <c r="G30" s="708">
        <v>0</v>
      </c>
      <c r="H30" s="709">
        <v>4</v>
      </c>
      <c r="I30" s="704">
        <v>1</v>
      </c>
      <c r="J30" s="712">
        <v>3</v>
      </c>
      <c r="K30" s="821"/>
      <c r="L30" s="823"/>
      <c r="M30" s="704">
        <v>0</v>
      </c>
      <c r="N30" s="712">
        <v>4</v>
      </c>
      <c r="O30" s="708">
        <v>0</v>
      </c>
      <c r="P30" s="709">
        <v>4</v>
      </c>
      <c r="Q30" s="704">
        <v>0</v>
      </c>
      <c r="R30" s="712">
        <v>4</v>
      </c>
      <c r="S30" s="715">
        <v>0</v>
      </c>
      <c r="T30" s="716">
        <v>4</v>
      </c>
      <c r="U30" s="753"/>
      <c r="V30" s="753"/>
      <c r="W30" s="753">
        <f>+C30+E30+G30+I30+K30+M30+O30+Q30+S30</f>
        <v>3</v>
      </c>
      <c r="X30" s="753">
        <f>+D30+F30+H30+J30+L30+N30+P30+R30+T30</f>
        <v>29</v>
      </c>
      <c r="Y30" s="755">
        <f>W30-X30</f>
        <v>-26</v>
      </c>
      <c r="Z30" s="832"/>
    </row>
    <row r="31" spans="1:26" s="4" customFormat="1" ht="13.5" thickBot="1">
      <c r="A31" s="816">
        <v>6</v>
      </c>
      <c r="B31" s="812" t="s">
        <v>230</v>
      </c>
      <c r="C31" s="743">
        <v>2</v>
      </c>
      <c r="D31" s="744">
        <v>0</v>
      </c>
      <c r="E31" s="745">
        <v>2</v>
      </c>
      <c r="F31" s="746">
        <v>0</v>
      </c>
      <c r="G31" s="743">
        <v>0</v>
      </c>
      <c r="H31" s="744">
        <v>2</v>
      </c>
      <c r="I31" s="745">
        <v>1</v>
      </c>
      <c r="J31" s="746">
        <v>1</v>
      </c>
      <c r="K31" s="743">
        <v>2</v>
      </c>
      <c r="L31" s="744">
        <v>0</v>
      </c>
      <c r="M31" s="825"/>
      <c r="N31" s="827"/>
      <c r="O31" s="743">
        <v>1</v>
      </c>
      <c r="P31" s="744">
        <v>1</v>
      </c>
      <c r="Q31" s="745">
        <v>0</v>
      </c>
      <c r="R31" s="746">
        <v>2</v>
      </c>
      <c r="S31" s="747">
        <v>2</v>
      </c>
      <c r="T31" s="748">
        <v>0</v>
      </c>
      <c r="U31" s="756">
        <f t="shared" si="2"/>
        <v>10</v>
      </c>
      <c r="V31" s="756">
        <f t="shared" si="3"/>
        <v>6</v>
      </c>
      <c r="W31" s="756"/>
      <c r="X31" s="756"/>
      <c r="Y31" s="757">
        <f t="shared" si="1"/>
        <v>4</v>
      </c>
      <c r="Z31" s="833">
        <v>5</v>
      </c>
    </row>
    <row r="32" spans="1:26" s="4" customFormat="1" ht="13.5" thickBot="1">
      <c r="A32" s="817"/>
      <c r="B32" s="813"/>
      <c r="C32" s="706">
        <v>3</v>
      </c>
      <c r="D32" s="707">
        <v>1</v>
      </c>
      <c r="E32" s="705">
        <v>4</v>
      </c>
      <c r="F32" s="713">
        <v>0</v>
      </c>
      <c r="G32" s="706">
        <v>1</v>
      </c>
      <c r="H32" s="707">
        <v>3</v>
      </c>
      <c r="I32" s="705">
        <v>2</v>
      </c>
      <c r="J32" s="713">
        <v>2</v>
      </c>
      <c r="K32" s="706">
        <v>4</v>
      </c>
      <c r="L32" s="707">
        <v>0</v>
      </c>
      <c r="M32" s="826"/>
      <c r="N32" s="828"/>
      <c r="O32" s="706">
        <v>2</v>
      </c>
      <c r="P32" s="707">
        <v>2</v>
      </c>
      <c r="Q32" s="705">
        <v>1</v>
      </c>
      <c r="R32" s="713">
        <v>3</v>
      </c>
      <c r="S32" s="717">
        <v>3</v>
      </c>
      <c r="T32" s="718">
        <v>1</v>
      </c>
      <c r="U32" s="756"/>
      <c r="V32" s="756"/>
      <c r="W32" s="758">
        <f>+C32+E32+G32+I32+K32+M32+O32+Q32+S32</f>
        <v>20</v>
      </c>
      <c r="X32" s="758">
        <f>+D32+F32+H32+J32+L32+N32+P32+R32+T32</f>
        <v>12</v>
      </c>
      <c r="Y32" s="759">
        <f>W32-X32</f>
        <v>8</v>
      </c>
      <c r="Z32" s="834"/>
    </row>
    <row r="33" spans="1:26" s="4" customFormat="1" ht="13.5" thickBot="1">
      <c r="A33" s="808">
        <v>7</v>
      </c>
      <c r="B33" s="810" t="s">
        <v>20</v>
      </c>
      <c r="C33" s="739">
        <v>1</v>
      </c>
      <c r="D33" s="740">
        <v>1</v>
      </c>
      <c r="E33" s="737">
        <v>2</v>
      </c>
      <c r="F33" s="738">
        <v>0</v>
      </c>
      <c r="G33" s="739">
        <v>1</v>
      </c>
      <c r="H33" s="740">
        <v>1</v>
      </c>
      <c r="I33" s="737">
        <v>2</v>
      </c>
      <c r="J33" s="738">
        <v>0</v>
      </c>
      <c r="K33" s="739">
        <v>2</v>
      </c>
      <c r="L33" s="740">
        <v>0</v>
      </c>
      <c r="M33" s="737">
        <v>1</v>
      </c>
      <c r="N33" s="738">
        <v>1</v>
      </c>
      <c r="O33" s="820"/>
      <c r="P33" s="822"/>
      <c r="Q33" s="737">
        <v>1</v>
      </c>
      <c r="R33" s="738">
        <v>1</v>
      </c>
      <c r="S33" s="741">
        <v>2</v>
      </c>
      <c r="T33" s="742">
        <v>0</v>
      </c>
      <c r="U33" s="753">
        <f t="shared" si="2"/>
        <v>12</v>
      </c>
      <c r="V33" s="753">
        <f t="shared" si="3"/>
        <v>4</v>
      </c>
      <c r="W33" s="753"/>
      <c r="X33" s="753"/>
      <c r="Y33" s="754">
        <f t="shared" si="1"/>
        <v>8</v>
      </c>
      <c r="Z33" s="831">
        <v>3</v>
      </c>
    </row>
    <row r="34" spans="1:26" s="4" customFormat="1" ht="13.5" thickBot="1">
      <c r="A34" s="815"/>
      <c r="B34" s="814"/>
      <c r="C34" s="708">
        <v>2</v>
      </c>
      <c r="D34" s="709">
        <v>2</v>
      </c>
      <c r="E34" s="704">
        <v>3</v>
      </c>
      <c r="F34" s="712">
        <v>1</v>
      </c>
      <c r="G34" s="708">
        <v>2</v>
      </c>
      <c r="H34" s="709">
        <v>2</v>
      </c>
      <c r="I34" s="704">
        <v>3</v>
      </c>
      <c r="J34" s="712">
        <v>1</v>
      </c>
      <c r="K34" s="708">
        <v>4</v>
      </c>
      <c r="L34" s="709">
        <v>0</v>
      </c>
      <c r="M34" s="704">
        <v>2</v>
      </c>
      <c r="N34" s="712">
        <v>2</v>
      </c>
      <c r="O34" s="821"/>
      <c r="P34" s="823"/>
      <c r="Q34" s="704">
        <v>2</v>
      </c>
      <c r="R34" s="712">
        <v>2</v>
      </c>
      <c r="S34" s="715">
        <v>3</v>
      </c>
      <c r="T34" s="716">
        <v>1</v>
      </c>
      <c r="U34" s="753"/>
      <c r="V34" s="753"/>
      <c r="W34" s="753">
        <f>+C34+E34+G34+I34+K34+M34+O34+Q34+S34</f>
        <v>21</v>
      </c>
      <c r="X34" s="753">
        <f>+D34+F34+H34+J34+L34+N34+P34+R34+T34</f>
        <v>11</v>
      </c>
      <c r="Y34" s="755">
        <f>W34-X34</f>
        <v>10</v>
      </c>
      <c r="Z34" s="832"/>
    </row>
    <row r="35" spans="1:26" s="4" customFormat="1" ht="13.5" thickBot="1">
      <c r="A35" s="816">
        <v>8</v>
      </c>
      <c r="B35" s="812" t="s">
        <v>22</v>
      </c>
      <c r="C35" s="743">
        <v>1</v>
      </c>
      <c r="D35" s="744">
        <v>1</v>
      </c>
      <c r="E35" s="745">
        <v>2</v>
      </c>
      <c r="F35" s="746">
        <v>0</v>
      </c>
      <c r="G35" s="743">
        <v>1</v>
      </c>
      <c r="H35" s="744">
        <v>1</v>
      </c>
      <c r="I35" s="745">
        <v>1</v>
      </c>
      <c r="J35" s="746">
        <v>1</v>
      </c>
      <c r="K35" s="743">
        <v>2</v>
      </c>
      <c r="L35" s="744">
        <v>0</v>
      </c>
      <c r="M35" s="745">
        <v>2</v>
      </c>
      <c r="N35" s="746">
        <v>0</v>
      </c>
      <c r="O35" s="743">
        <v>1</v>
      </c>
      <c r="P35" s="744">
        <v>1</v>
      </c>
      <c r="Q35" s="825"/>
      <c r="R35" s="827"/>
      <c r="S35" s="747">
        <v>2</v>
      </c>
      <c r="T35" s="748">
        <v>0</v>
      </c>
      <c r="U35" s="756">
        <f t="shared" si="2"/>
        <v>12</v>
      </c>
      <c r="V35" s="756">
        <f t="shared" si="3"/>
        <v>4</v>
      </c>
      <c r="W35" s="756"/>
      <c r="X35" s="756"/>
      <c r="Y35" s="757">
        <f t="shared" si="1"/>
        <v>8</v>
      </c>
      <c r="Z35" s="833">
        <v>2</v>
      </c>
    </row>
    <row r="36" spans="1:26" s="4" customFormat="1" ht="13.5" thickBot="1">
      <c r="A36" s="817"/>
      <c r="B36" s="813"/>
      <c r="C36" s="706">
        <v>2</v>
      </c>
      <c r="D36" s="707">
        <v>2</v>
      </c>
      <c r="E36" s="705">
        <v>4</v>
      </c>
      <c r="F36" s="713">
        <v>0</v>
      </c>
      <c r="G36" s="706">
        <v>2</v>
      </c>
      <c r="H36" s="707">
        <v>2</v>
      </c>
      <c r="I36" s="705">
        <v>2</v>
      </c>
      <c r="J36" s="713">
        <v>2</v>
      </c>
      <c r="K36" s="706">
        <v>4</v>
      </c>
      <c r="L36" s="707">
        <v>0</v>
      </c>
      <c r="M36" s="705">
        <v>3</v>
      </c>
      <c r="N36" s="713">
        <v>1</v>
      </c>
      <c r="O36" s="706">
        <v>2</v>
      </c>
      <c r="P36" s="707">
        <v>2</v>
      </c>
      <c r="Q36" s="826"/>
      <c r="R36" s="828"/>
      <c r="S36" s="717">
        <v>4</v>
      </c>
      <c r="T36" s="718">
        <v>0</v>
      </c>
      <c r="U36" s="756"/>
      <c r="V36" s="756"/>
      <c r="W36" s="758">
        <f>+C36+E36+G36+I36+K36+M36+O36+Q36+S36</f>
        <v>23</v>
      </c>
      <c r="X36" s="758">
        <f>+D36+F36+H36+J36+L36+N36+P36+R36+T36</f>
        <v>9</v>
      </c>
      <c r="Y36" s="759">
        <f>W36-X36</f>
        <v>14</v>
      </c>
      <c r="Z36" s="834"/>
    </row>
    <row r="37" spans="1:26" s="4" customFormat="1" ht="13.5" thickBot="1">
      <c r="A37" s="808">
        <v>9</v>
      </c>
      <c r="B37" s="810" t="s">
        <v>180</v>
      </c>
      <c r="C37" s="739">
        <v>2</v>
      </c>
      <c r="D37" s="740">
        <v>0</v>
      </c>
      <c r="E37" s="737">
        <v>0</v>
      </c>
      <c r="F37" s="738">
        <v>2</v>
      </c>
      <c r="G37" s="739">
        <v>0</v>
      </c>
      <c r="H37" s="740">
        <v>2</v>
      </c>
      <c r="I37" s="737">
        <v>0</v>
      </c>
      <c r="J37" s="738">
        <v>2</v>
      </c>
      <c r="K37" s="739">
        <v>2</v>
      </c>
      <c r="L37" s="740">
        <v>0</v>
      </c>
      <c r="M37" s="737">
        <v>0</v>
      </c>
      <c r="N37" s="738">
        <v>2</v>
      </c>
      <c r="O37" s="739">
        <v>2</v>
      </c>
      <c r="P37" s="740">
        <v>0</v>
      </c>
      <c r="Q37" s="749">
        <v>0</v>
      </c>
      <c r="R37" s="750">
        <v>2</v>
      </c>
      <c r="S37" s="820"/>
      <c r="T37" s="822"/>
      <c r="U37" s="753">
        <f t="shared" si="2"/>
        <v>6</v>
      </c>
      <c r="V37" s="753">
        <f t="shared" si="3"/>
        <v>10</v>
      </c>
      <c r="W37" s="753"/>
      <c r="X37" s="753"/>
      <c r="Y37" s="754">
        <f>U37-V37</f>
        <v>-4</v>
      </c>
      <c r="Z37" s="831">
        <v>6</v>
      </c>
    </row>
    <row r="38" spans="1:26" s="4" customFormat="1" ht="13.5" thickBot="1">
      <c r="A38" s="809"/>
      <c r="B38" s="811"/>
      <c r="C38" s="710">
        <v>3</v>
      </c>
      <c r="D38" s="711">
        <v>1</v>
      </c>
      <c r="E38" s="723">
        <v>1</v>
      </c>
      <c r="F38" s="724">
        <v>3</v>
      </c>
      <c r="G38" s="710">
        <v>0</v>
      </c>
      <c r="H38" s="711">
        <v>4</v>
      </c>
      <c r="I38" s="723">
        <v>1</v>
      </c>
      <c r="J38" s="724">
        <v>3</v>
      </c>
      <c r="K38" s="710">
        <v>4</v>
      </c>
      <c r="L38" s="711">
        <v>0</v>
      </c>
      <c r="M38" s="723">
        <v>1</v>
      </c>
      <c r="N38" s="724">
        <v>3</v>
      </c>
      <c r="O38" s="710">
        <v>3</v>
      </c>
      <c r="P38" s="711">
        <v>1</v>
      </c>
      <c r="Q38" s="725">
        <v>0</v>
      </c>
      <c r="R38" s="726">
        <v>4</v>
      </c>
      <c r="S38" s="829"/>
      <c r="T38" s="830"/>
      <c r="U38" s="753"/>
      <c r="V38" s="753"/>
      <c r="W38" s="753">
        <f>+C38+E38+G38+I38+K38+M38+O38+Q38+S38</f>
        <v>13</v>
      </c>
      <c r="X38" s="753">
        <f>+D38+F38+H38+J38+L38+N38+P38+R38+T38</f>
        <v>19</v>
      </c>
      <c r="Y38" s="755">
        <f>W38-X38</f>
        <v>-6</v>
      </c>
      <c r="Z38" s="835"/>
    </row>
    <row r="39" spans="1:17" s="4" customFormat="1" ht="12.75">
      <c r="A39" s="307"/>
      <c r="B39" s="308"/>
      <c r="C39" s="309"/>
      <c r="D39" s="309"/>
      <c r="E39" s="310"/>
      <c r="F39" s="311"/>
      <c r="G39" s="311"/>
      <c r="H39" s="312"/>
      <c r="I39" s="313"/>
      <c r="J39" s="818"/>
      <c r="K39" s="818"/>
      <c r="L39" s="819"/>
      <c r="M39" s="819"/>
      <c r="N39" s="315"/>
      <c r="O39" s="316"/>
      <c r="P39" s="314"/>
      <c r="Q39" s="317"/>
    </row>
    <row r="40" spans="1:17" s="4" customFormat="1" ht="12.75">
      <c r="A40" s="307"/>
      <c r="B40" s="308"/>
      <c r="C40" s="309"/>
      <c r="D40" s="309"/>
      <c r="E40" s="310"/>
      <c r="F40" s="311"/>
      <c r="G40" s="311"/>
      <c r="H40" s="312"/>
      <c r="I40" s="313"/>
      <c r="J40" s="818"/>
      <c r="K40" s="818"/>
      <c r="L40" s="819"/>
      <c r="M40" s="819"/>
      <c r="N40" s="315"/>
      <c r="O40" s="316"/>
      <c r="P40" s="751"/>
      <c r="Q40" s="697"/>
    </row>
    <row r="41" spans="1:17" s="4" customFormat="1" ht="12.75">
      <c r="A41" s="307"/>
      <c r="B41" s="308"/>
      <c r="C41" s="309"/>
      <c r="D41" s="309"/>
      <c r="E41" s="317"/>
      <c r="F41" s="311"/>
      <c r="G41" s="311"/>
      <c r="H41" s="312"/>
      <c r="I41" s="313"/>
      <c r="J41" s="818"/>
      <c r="K41" s="818"/>
      <c r="L41" s="819"/>
      <c r="M41" s="819"/>
      <c r="N41" s="315"/>
      <c r="O41" s="316"/>
      <c r="P41" s="314"/>
      <c r="Q41" s="317"/>
    </row>
    <row r="42" spans="1:17" s="4" customFormat="1" ht="12.75">
      <c r="A42" s="307"/>
      <c r="B42" s="308"/>
      <c r="C42" s="309"/>
      <c r="D42" s="309"/>
      <c r="E42" s="317"/>
      <c r="F42" s="311"/>
      <c r="G42" s="311"/>
      <c r="H42" s="312"/>
      <c r="I42" s="313"/>
      <c r="J42" s="824"/>
      <c r="K42" s="824"/>
      <c r="L42" s="819"/>
      <c r="M42" s="819"/>
      <c r="N42" s="315"/>
      <c r="O42" s="316"/>
      <c r="P42" s="314"/>
      <c r="Q42" s="697"/>
    </row>
    <row r="43" spans="1:17" s="4" customFormat="1" ht="12.75">
      <c r="A43" s="307"/>
      <c r="B43" s="308"/>
      <c r="C43" s="309"/>
      <c r="D43" s="309"/>
      <c r="E43" s="310"/>
      <c r="F43" s="311"/>
      <c r="G43" s="311"/>
      <c r="H43" s="312"/>
      <c r="I43" s="313"/>
      <c r="J43" s="818"/>
      <c r="K43" s="818"/>
      <c r="L43" s="819"/>
      <c r="M43" s="819"/>
      <c r="N43" s="315"/>
      <c r="O43" s="316"/>
      <c r="P43" s="314"/>
      <c r="Q43" s="697"/>
    </row>
    <row r="44" spans="1:17" s="4" customFormat="1" ht="12.75">
      <c r="A44" s="307"/>
      <c r="B44" s="308"/>
      <c r="C44" s="309"/>
      <c r="D44" s="309"/>
      <c r="E44" s="310"/>
      <c r="F44" s="311"/>
      <c r="G44" s="311"/>
      <c r="H44" s="312"/>
      <c r="I44" s="313"/>
      <c r="J44" s="818"/>
      <c r="K44" s="818"/>
      <c r="L44" s="819"/>
      <c r="M44" s="819"/>
      <c r="N44" s="315"/>
      <c r="O44" s="316"/>
      <c r="P44" s="314"/>
      <c r="Q44" s="697"/>
    </row>
    <row r="45" spans="1:17" s="4" customFormat="1" ht="12.75">
      <c r="A45" s="320"/>
      <c r="B45" s="320"/>
      <c r="C45" s="318"/>
      <c r="D45" s="318"/>
      <c r="E45" s="318"/>
      <c r="F45" s="319"/>
      <c r="G45" s="319"/>
      <c r="H45" s="312"/>
      <c r="I45" s="313"/>
      <c r="J45" s="818"/>
      <c r="K45" s="818"/>
      <c r="L45" s="819"/>
      <c r="M45" s="819"/>
      <c r="N45" s="315"/>
      <c r="O45" s="316"/>
      <c r="P45" s="314"/>
      <c r="Q45" s="317"/>
    </row>
    <row r="46" spans="1:17" s="4" customFormat="1" ht="12.75">
      <c r="A46" s="321"/>
      <c r="B46" s="321"/>
      <c r="C46" s="309"/>
      <c r="D46" s="309"/>
      <c r="E46" s="310"/>
      <c r="F46" s="311"/>
      <c r="G46" s="311"/>
      <c r="H46" s="312"/>
      <c r="I46" s="313"/>
      <c r="J46" s="818"/>
      <c r="K46" s="818"/>
      <c r="L46" s="819"/>
      <c r="M46" s="819"/>
      <c r="N46" s="315"/>
      <c r="O46" s="316"/>
      <c r="P46" s="314"/>
      <c r="Q46" s="317"/>
    </row>
    <row r="47" spans="1:17" s="4" customFormat="1" ht="12.75">
      <c r="A47" s="321"/>
      <c r="B47" s="321"/>
      <c r="C47" s="309"/>
      <c r="D47" s="309"/>
      <c r="E47" s="310"/>
      <c r="F47" s="311"/>
      <c r="G47" s="311"/>
      <c r="H47" s="312"/>
      <c r="I47" s="313"/>
      <c r="J47" s="824"/>
      <c r="K47" s="824"/>
      <c r="L47" s="819"/>
      <c r="M47" s="819"/>
      <c r="N47" s="315"/>
      <c r="O47" s="316"/>
      <c r="P47" s="314"/>
      <c r="Q47" s="317"/>
    </row>
    <row r="48" spans="1:17" s="4" customFormat="1" ht="12.75">
      <c r="A48" s="321"/>
      <c r="B48" s="321"/>
      <c r="C48" s="309"/>
      <c r="D48" s="309"/>
      <c r="E48" s="317"/>
      <c r="F48" s="311"/>
      <c r="G48" s="311"/>
      <c r="H48" s="312"/>
      <c r="I48" s="313"/>
      <c r="J48" s="824"/>
      <c r="K48" s="824"/>
      <c r="L48" s="819"/>
      <c r="M48" s="819"/>
      <c r="N48" s="315"/>
      <c r="O48" s="316"/>
      <c r="P48" s="314"/>
      <c r="Q48" s="317"/>
    </row>
    <row r="49" spans="1:17" s="4" customFormat="1" ht="12.75">
      <c r="A49" s="321"/>
      <c r="B49" s="321"/>
      <c r="C49" s="309"/>
      <c r="D49" s="309"/>
      <c r="E49" s="317"/>
      <c r="F49" s="311"/>
      <c r="G49" s="311"/>
      <c r="H49" s="312"/>
      <c r="I49" s="313"/>
      <c r="J49" s="824"/>
      <c r="K49" s="824"/>
      <c r="L49" s="819"/>
      <c r="M49" s="819"/>
      <c r="N49" s="315"/>
      <c r="O49" s="316"/>
      <c r="P49" s="314"/>
      <c r="Q49" s="317"/>
    </row>
    <row r="50" spans="1:17" s="4" customFormat="1" ht="12.75">
      <c r="A50" s="321"/>
      <c r="B50" s="321"/>
      <c r="C50" s="309"/>
      <c r="D50" s="309"/>
      <c r="E50" s="310"/>
      <c r="F50" s="311"/>
      <c r="G50" s="311"/>
      <c r="H50" s="312"/>
      <c r="I50" s="313"/>
      <c r="J50" s="824"/>
      <c r="K50" s="824"/>
      <c r="L50" s="819"/>
      <c r="M50" s="819"/>
      <c r="N50" s="315"/>
      <c r="O50" s="316"/>
      <c r="P50" s="314"/>
      <c r="Q50" s="317"/>
    </row>
    <row r="51" spans="1:17" s="4" customFormat="1" ht="12.75">
      <c r="A51" s="321"/>
      <c r="B51" s="321"/>
      <c r="C51" s="309"/>
      <c r="D51" s="309"/>
      <c r="E51" s="310"/>
      <c r="F51" s="311"/>
      <c r="G51" s="311"/>
      <c r="H51" s="312"/>
      <c r="I51" s="313"/>
      <c r="J51" s="824"/>
      <c r="K51" s="824"/>
      <c r="L51" s="819"/>
      <c r="M51" s="819"/>
      <c r="N51" s="315"/>
      <c r="O51" s="316"/>
      <c r="P51" s="314"/>
      <c r="Q51" s="317"/>
    </row>
    <row r="52" spans="1:17" s="4" customFormat="1" ht="12.75">
      <c r="A52" s="321"/>
      <c r="B52" s="321"/>
      <c r="C52" s="318"/>
      <c r="D52" s="318"/>
      <c r="E52" s="318"/>
      <c r="F52" s="319"/>
      <c r="G52" s="319"/>
      <c r="H52" s="312"/>
      <c r="I52" s="313"/>
      <c r="J52" s="824"/>
      <c r="K52" s="824"/>
      <c r="L52" s="819"/>
      <c r="M52" s="819"/>
      <c r="N52" s="315"/>
      <c r="O52" s="316"/>
      <c r="P52" s="314"/>
      <c r="Q52" s="317"/>
    </row>
    <row r="53" spans="1:17" s="4" customFormat="1" ht="12.75">
      <c r="A53" s="321"/>
      <c r="B53" s="321"/>
      <c r="C53" s="318"/>
      <c r="D53" s="318"/>
      <c r="E53" s="310"/>
      <c r="F53" s="311"/>
      <c r="G53" s="311"/>
      <c r="H53" s="312"/>
      <c r="I53" s="313"/>
      <c r="J53" s="824"/>
      <c r="K53" s="824"/>
      <c r="L53" s="819"/>
      <c r="M53" s="819"/>
      <c r="N53" s="315"/>
      <c r="O53" s="316"/>
      <c r="P53" s="314"/>
      <c r="Q53" s="317"/>
    </row>
    <row r="54" spans="1:17" s="4" customFormat="1" ht="12.75">
      <c r="A54" s="321"/>
      <c r="B54" s="321"/>
      <c r="C54" s="309"/>
      <c r="D54" s="309"/>
      <c r="E54" s="310"/>
      <c r="F54" s="311"/>
      <c r="G54" s="311"/>
      <c r="H54" s="312"/>
      <c r="I54" s="313"/>
      <c r="J54" s="824"/>
      <c r="K54" s="824"/>
      <c r="L54" s="819"/>
      <c r="M54" s="819"/>
      <c r="N54" s="315"/>
      <c r="O54" s="316"/>
      <c r="P54" s="314"/>
      <c r="Q54" s="317"/>
    </row>
    <row r="55" spans="1:17" s="4" customFormat="1" ht="12.75">
      <c r="A55" s="321"/>
      <c r="B55" s="321"/>
      <c r="C55" s="309"/>
      <c r="D55" s="309"/>
      <c r="E55" s="317"/>
      <c r="F55" s="311"/>
      <c r="G55" s="311"/>
      <c r="H55" s="312"/>
      <c r="I55" s="313"/>
      <c r="J55" s="824"/>
      <c r="K55" s="824"/>
      <c r="L55" s="819"/>
      <c r="M55" s="819"/>
      <c r="N55" s="315"/>
      <c r="O55" s="316"/>
      <c r="P55" s="314"/>
      <c r="Q55" s="317"/>
    </row>
    <row r="56" spans="1:17" s="4" customFormat="1" ht="12.75">
      <c r="A56" s="321"/>
      <c r="B56" s="321"/>
      <c r="C56" s="318"/>
      <c r="D56" s="318"/>
      <c r="E56" s="317"/>
      <c r="F56" s="311"/>
      <c r="G56" s="311"/>
      <c r="H56" s="312"/>
      <c r="I56" s="313"/>
      <c r="J56" s="824"/>
      <c r="K56" s="824"/>
      <c r="L56" s="819"/>
      <c r="M56" s="819"/>
      <c r="N56" s="314"/>
      <c r="O56" s="316"/>
      <c r="P56" s="314"/>
      <c r="Q56" s="317"/>
    </row>
    <row r="57" spans="1:17" s="4" customFormat="1" ht="12.75">
      <c r="A57" s="321"/>
      <c r="B57" s="321"/>
      <c r="C57" s="309"/>
      <c r="D57" s="309"/>
      <c r="E57" s="310"/>
      <c r="F57" s="311"/>
      <c r="G57" s="311"/>
      <c r="H57" s="312"/>
      <c r="I57" s="313"/>
      <c r="J57" s="824"/>
      <c r="K57" s="824"/>
      <c r="L57" s="819"/>
      <c r="M57" s="819"/>
      <c r="N57" s="314"/>
      <c r="O57" s="316"/>
      <c r="P57" s="314"/>
      <c r="Q57" s="317"/>
    </row>
    <row r="58" spans="1:17" s="4" customFormat="1" ht="12.75">
      <c r="A58" s="321"/>
      <c r="B58" s="321"/>
      <c r="C58" s="309"/>
      <c r="D58" s="309"/>
      <c r="E58" s="310"/>
      <c r="F58" s="311"/>
      <c r="G58" s="311"/>
      <c r="H58" s="312"/>
      <c r="I58" s="313"/>
      <c r="J58" s="824"/>
      <c r="K58" s="824"/>
      <c r="L58" s="819"/>
      <c r="M58" s="819"/>
      <c r="N58" s="314"/>
      <c r="O58" s="316"/>
      <c r="P58" s="314"/>
      <c r="Q58" s="317"/>
    </row>
    <row r="59" spans="1:17" s="4" customFormat="1" ht="12.75">
      <c r="A59" s="321"/>
      <c r="B59" s="321"/>
      <c r="C59" s="318"/>
      <c r="D59" s="318"/>
      <c r="E59" s="318"/>
      <c r="F59" s="319"/>
      <c r="G59" s="319"/>
      <c r="H59" s="312"/>
      <c r="I59" s="313"/>
      <c r="J59" s="824"/>
      <c r="K59" s="824"/>
      <c r="L59" s="819"/>
      <c r="M59" s="819"/>
      <c r="N59" s="314"/>
      <c r="O59" s="316"/>
      <c r="P59" s="314"/>
      <c r="Q59" s="317"/>
    </row>
    <row r="60" spans="1:17" s="4" customFormat="1" ht="12.75">
      <c r="A60" s="321"/>
      <c r="B60" s="321"/>
      <c r="C60" s="309"/>
      <c r="D60" s="309"/>
      <c r="E60" s="310"/>
      <c r="F60" s="311"/>
      <c r="G60" s="311"/>
      <c r="H60" s="312"/>
      <c r="I60" s="313"/>
      <c r="J60" s="824"/>
      <c r="K60" s="824"/>
      <c r="L60" s="819"/>
      <c r="M60" s="819"/>
      <c r="N60" s="314"/>
      <c r="O60" s="316"/>
      <c r="P60" s="314"/>
      <c r="Q60" s="317"/>
    </row>
    <row r="61" spans="1:17" s="4" customFormat="1" ht="12.75">
      <c r="A61" s="321"/>
      <c r="B61" s="321"/>
      <c r="C61" s="309"/>
      <c r="D61" s="309"/>
      <c r="E61" s="310"/>
      <c r="F61" s="311"/>
      <c r="G61" s="311"/>
      <c r="H61" s="312"/>
      <c r="I61" s="313"/>
      <c r="J61" s="824"/>
      <c r="K61" s="824"/>
      <c r="L61" s="819"/>
      <c r="M61" s="819"/>
      <c r="N61" s="314"/>
      <c r="O61" s="316"/>
      <c r="P61" s="314"/>
      <c r="Q61" s="317"/>
    </row>
    <row r="62" spans="1:17" s="4" customFormat="1" ht="12.75">
      <c r="A62" s="321"/>
      <c r="B62" s="321"/>
      <c r="C62" s="318"/>
      <c r="D62" s="318"/>
      <c r="E62" s="317"/>
      <c r="F62" s="311"/>
      <c r="G62" s="311"/>
      <c r="H62" s="312"/>
      <c r="I62" s="313"/>
      <c r="J62" s="824"/>
      <c r="K62" s="824"/>
      <c r="L62" s="819"/>
      <c r="M62" s="819"/>
      <c r="N62" s="314"/>
      <c r="O62" s="316"/>
      <c r="P62" s="314"/>
      <c r="Q62" s="317"/>
    </row>
    <row r="63" spans="1:17" s="4" customFormat="1" ht="12.75">
      <c r="A63" s="321"/>
      <c r="B63" s="321"/>
      <c r="C63" s="309"/>
      <c r="D63" s="309"/>
      <c r="E63" s="317"/>
      <c r="F63" s="311"/>
      <c r="G63" s="311"/>
      <c r="H63" s="312"/>
      <c r="I63" s="313"/>
      <c r="J63" s="824"/>
      <c r="K63" s="824"/>
      <c r="L63" s="819"/>
      <c r="M63" s="819"/>
      <c r="N63" s="314"/>
      <c r="O63" s="316"/>
      <c r="P63" s="314"/>
      <c r="Q63" s="317"/>
    </row>
    <row r="64" spans="1:17" s="4" customFormat="1" ht="12.75">
      <c r="A64" s="321"/>
      <c r="B64" s="321"/>
      <c r="C64" s="309"/>
      <c r="D64" s="309"/>
      <c r="E64" s="310"/>
      <c r="F64" s="311"/>
      <c r="G64" s="311"/>
      <c r="H64" s="312"/>
      <c r="I64" s="313"/>
      <c r="J64" s="824"/>
      <c r="K64" s="824"/>
      <c r="L64" s="819"/>
      <c r="M64" s="819"/>
      <c r="N64" s="314"/>
      <c r="O64" s="316"/>
      <c r="P64" s="314"/>
      <c r="Q64" s="317"/>
    </row>
    <row r="65" spans="1:17" s="4" customFormat="1" ht="12.75">
      <c r="A65" s="321"/>
      <c r="B65" s="321"/>
      <c r="C65" s="318"/>
      <c r="D65" s="318"/>
      <c r="E65" s="310"/>
      <c r="F65" s="311"/>
      <c r="G65" s="311"/>
      <c r="H65" s="312"/>
      <c r="I65" s="313"/>
      <c r="J65" s="824"/>
      <c r="K65" s="824"/>
      <c r="L65" s="819"/>
      <c r="M65" s="819"/>
      <c r="N65" s="314"/>
      <c r="O65" s="316"/>
      <c r="P65" s="314"/>
      <c r="Q65" s="317"/>
    </row>
    <row r="66" spans="1:17" s="4" customFormat="1" ht="12.75">
      <c r="A66" s="321"/>
      <c r="B66" s="321"/>
      <c r="C66" s="318"/>
      <c r="D66" s="318"/>
      <c r="E66" s="318"/>
      <c r="F66" s="319"/>
      <c r="G66" s="319"/>
      <c r="H66" s="312"/>
      <c r="I66" s="313"/>
      <c r="J66" s="824"/>
      <c r="K66" s="824"/>
      <c r="L66" s="819"/>
      <c r="M66" s="819"/>
      <c r="N66" s="314"/>
      <c r="O66" s="316"/>
      <c r="P66" s="314"/>
      <c r="Q66" s="317"/>
    </row>
    <row r="67" spans="1:17" s="4" customFormat="1" ht="12.75">
      <c r="A67" s="321"/>
      <c r="B67" s="321"/>
      <c r="C67" s="309"/>
      <c r="D67" s="309"/>
      <c r="E67" s="310"/>
      <c r="F67" s="311"/>
      <c r="G67" s="311"/>
      <c r="H67" s="312"/>
      <c r="I67" s="313"/>
      <c r="J67" s="824"/>
      <c r="K67" s="824"/>
      <c r="L67" s="819"/>
      <c r="M67" s="819"/>
      <c r="N67" s="314"/>
      <c r="O67" s="316"/>
      <c r="P67" s="314"/>
      <c r="Q67" s="317"/>
    </row>
    <row r="68" spans="1:17" s="4" customFormat="1" ht="12.75">
      <c r="A68" s="321"/>
      <c r="B68" s="321"/>
      <c r="C68" s="309"/>
      <c r="D68" s="309"/>
      <c r="E68" s="310"/>
      <c r="F68" s="311"/>
      <c r="G68" s="311"/>
      <c r="H68" s="312"/>
      <c r="I68" s="313"/>
      <c r="J68" s="824"/>
      <c r="K68" s="824"/>
      <c r="L68" s="819"/>
      <c r="M68" s="819"/>
      <c r="N68" s="314"/>
      <c r="O68" s="316"/>
      <c r="P68" s="314"/>
      <c r="Q68" s="317"/>
    </row>
    <row r="69" spans="1:17" s="4" customFormat="1" ht="12.75">
      <c r="A69" s="321"/>
      <c r="B69" s="321"/>
      <c r="C69" s="318"/>
      <c r="D69" s="318"/>
      <c r="E69" s="317"/>
      <c r="F69" s="311"/>
      <c r="G69" s="311"/>
      <c r="H69" s="312"/>
      <c r="I69" s="313"/>
      <c r="J69" s="824"/>
      <c r="K69" s="824"/>
      <c r="L69" s="819"/>
      <c r="M69" s="819"/>
      <c r="N69" s="314"/>
      <c r="O69" s="316"/>
      <c r="P69" s="314"/>
      <c r="Q69" s="317"/>
    </row>
    <row r="70" spans="1:17" s="4" customFormat="1" ht="12.75">
      <c r="A70" s="321"/>
      <c r="B70" s="321"/>
      <c r="C70" s="309"/>
      <c r="D70" s="309"/>
      <c r="E70" s="317"/>
      <c r="F70" s="311"/>
      <c r="G70" s="311"/>
      <c r="H70" s="312"/>
      <c r="I70" s="313"/>
      <c r="J70" s="824"/>
      <c r="K70" s="824"/>
      <c r="L70" s="819"/>
      <c r="M70" s="819"/>
      <c r="N70" s="314"/>
      <c r="O70" s="316"/>
      <c r="P70" s="314"/>
      <c r="Q70" s="317"/>
    </row>
    <row r="71" spans="1:17" s="4" customFormat="1" ht="12.75">
      <c r="A71" s="321"/>
      <c r="B71" s="321"/>
      <c r="C71" s="309"/>
      <c r="D71" s="309"/>
      <c r="E71" s="310"/>
      <c r="F71" s="311"/>
      <c r="G71" s="311"/>
      <c r="H71" s="312"/>
      <c r="I71" s="313"/>
      <c r="J71" s="824"/>
      <c r="K71" s="824"/>
      <c r="L71" s="819"/>
      <c r="M71" s="819"/>
      <c r="N71" s="314"/>
      <c r="O71" s="316"/>
      <c r="P71" s="314"/>
      <c r="Q71" s="317"/>
    </row>
    <row r="72" spans="1:17" s="4" customFormat="1" ht="12.75">
      <c r="A72" s="321"/>
      <c r="B72" s="321"/>
      <c r="C72" s="318"/>
      <c r="D72" s="318"/>
      <c r="E72" s="310"/>
      <c r="F72" s="311"/>
      <c r="G72" s="311"/>
      <c r="H72" s="312"/>
      <c r="I72" s="313"/>
      <c r="J72" s="824"/>
      <c r="K72" s="824"/>
      <c r="L72" s="819"/>
      <c r="M72" s="819"/>
      <c r="N72" s="314"/>
      <c r="O72" s="316"/>
      <c r="P72" s="314"/>
      <c r="Q72" s="317"/>
    </row>
    <row r="73" spans="1:17" s="4" customFormat="1" ht="12.75">
      <c r="A73" s="321"/>
      <c r="B73" s="321"/>
      <c r="C73" s="318"/>
      <c r="D73" s="318"/>
      <c r="E73" s="309"/>
      <c r="F73" s="319"/>
      <c r="G73" s="319"/>
      <c r="H73" s="312"/>
      <c r="I73" s="313"/>
      <c r="J73" s="824"/>
      <c r="K73" s="824"/>
      <c r="L73" s="819"/>
      <c r="M73" s="819"/>
      <c r="N73" s="314"/>
      <c r="O73" s="316"/>
      <c r="P73" s="314"/>
      <c r="Q73" s="317"/>
    </row>
    <row r="74" spans="1:17" s="4" customFormat="1" ht="12.75">
      <c r="A74" s="321"/>
      <c r="B74" s="321"/>
      <c r="C74" s="318"/>
      <c r="D74" s="318"/>
      <c r="E74" s="310"/>
      <c r="F74" s="311"/>
      <c r="G74" s="311"/>
      <c r="H74" s="312"/>
      <c r="I74" s="313"/>
      <c r="J74" s="824"/>
      <c r="K74" s="824"/>
      <c r="L74" s="819"/>
      <c r="M74" s="819"/>
      <c r="N74" s="314"/>
      <c r="O74" s="316"/>
      <c r="P74" s="314"/>
      <c r="Q74" s="317"/>
    </row>
    <row r="75" spans="1:17" s="4" customFormat="1" ht="12.75">
      <c r="A75" s="321"/>
      <c r="B75" s="321"/>
      <c r="C75" s="318"/>
      <c r="D75" s="318"/>
      <c r="E75" s="310"/>
      <c r="F75" s="311"/>
      <c r="G75" s="311"/>
      <c r="H75" s="312"/>
      <c r="I75" s="313"/>
      <c r="J75" s="824"/>
      <c r="K75" s="824"/>
      <c r="L75" s="819"/>
      <c r="M75" s="819"/>
      <c r="N75" s="314"/>
      <c r="O75" s="316"/>
      <c r="P75" s="314"/>
      <c r="Q75" s="317"/>
    </row>
    <row r="76" spans="1:17" s="4" customFormat="1" ht="12.75">
      <c r="A76" s="321"/>
      <c r="B76" s="321"/>
      <c r="C76" s="309"/>
      <c r="D76" s="309"/>
      <c r="E76" s="317"/>
      <c r="F76" s="311"/>
      <c r="G76" s="311"/>
      <c r="H76" s="312"/>
      <c r="I76" s="313"/>
      <c r="J76" s="824"/>
      <c r="K76" s="824"/>
      <c r="L76" s="819"/>
      <c r="M76" s="819"/>
      <c r="N76" s="314"/>
      <c r="O76" s="316"/>
      <c r="P76" s="314"/>
      <c r="Q76" s="317"/>
    </row>
    <row r="77" spans="1:17" s="4" customFormat="1" ht="12.75">
      <c r="A77" s="321"/>
      <c r="B77" s="321"/>
      <c r="C77" s="309"/>
      <c r="D77" s="309"/>
      <c r="E77" s="317"/>
      <c r="F77" s="311"/>
      <c r="G77" s="311"/>
      <c r="H77" s="312"/>
      <c r="I77" s="313"/>
      <c r="J77" s="824"/>
      <c r="K77" s="824"/>
      <c r="L77" s="819"/>
      <c r="M77" s="819"/>
      <c r="N77" s="314"/>
      <c r="O77" s="316"/>
      <c r="P77" s="314"/>
      <c r="Q77" s="317"/>
    </row>
    <row r="78" spans="1:17" s="4" customFormat="1" ht="12.75">
      <c r="A78" s="321"/>
      <c r="B78" s="321"/>
      <c r="C78" s="318"/>
      <c r="D78" s="318"/>
      <c r="E78" s="310"/>
      <c r="F78" s="311"/>
      <c r="G78" s="311"/>
      <c r="H78" s="312"/>
      <c r="I78" s="313"/>
      <c r="J78" s="824"/>
      <c r="K78" s="824"/>
      <c r="L78" s="819"/>
      <c r="M78" s="819"/>
      <c r="N78" s="314"/>
      <c r="O78" s="316"/>
      <c r="P78" s="314"/>
      <c r="Q78" s="317"/>
    </row>
    <row r="79" spans="1:17" s="4" customFormat="1" ht="12.75">
      <c r="A79" s="321"/>
      <c r="B79" s="321"/>
      <c r="C79" s="318"/>
      <c r="D79" s="318"/>
      <c r="E79" s="310"/>
      <c r="F79" s="311"/>
      <c r="G79" s="311"/>
      <c r="H79" s="312"/>
      <c r="I79" s="313"/>
      <c r="J79" s="824"/>
      <c r="K79" s="824"/>
      <c r="L79" s="819"/>
      <c r="M79" s="819"/>
      <c r="N79" s="314"/>
      <c r="O79" s="316"/>
      <c r="P79" s="314"/>
      <c r="Q79" s="317"/>
    </row>
    <row r="80" spans="1:17" s="4" customFormat="1" ht="12.75">
      <c r="A80" s="321"/>
      <c r="B80" s="321"/>
      <c r="C80" s="318"/>
      <c r="D80" s="318"/>
      <c r="E80" s="309"/>
      <c r="F80" s="319"/>
      <c r="G80" s="319"/>
      <c r="H80" s="312"/>
      <c r="I80" s="313"/>
      <c r="J80" s="824"/>
      <c r="K80" s="824"/>
      <c r="L80" s="819"/>
      <c r="M80" s="819"/>
      <c r="N80" s="314"/>
      <c r="O80" s="316"/>
      <c r="P80" s="314"/>
      <c r="Q80" s="317"/>
    </row>
    <row r="81" spans="1:17" s="4" customFormat="1" ht="12.75">
      <c r="A81" s="321"/>
      <c r="B81" s="321"/>
      <c r="C81" s="318"/>
      <c r="D81" s="318"/>
      <c r="E81" s="310"/>
      <c r="F81" s="311"/>
      <c r="G81" s="311"/>
      <c r="H81" s="312"/>
      <c r="I81" s="313"/>
      <c r="J81" s="824"/>
      <c r="K81" s="824"/>
      <c r="L81" s="819"/>
      <c r="M81" s="819"/>
      <c r="N81" s="314"/>
      <c r="O81" s="316"/>
      <c r="P81" s="314"/>
      <c r="Q81" s="317"/>
    </row>
    <row r="82" spans="1:17" s="4" customFormat="1" ht="12.75">
      <c r="A82" s="321"/>
      <c r="B82" s="321"/>
      <c r="C82" s="318"/>
      <c r="D82" s="318"/>
      <c r="E82" s="310"/>
      <c r="F82" s="311"/>
      <c r="G82" s="311"/>
      <c r="H82" s="312"/>
      <c r="I82" s="313"/>
      <c r="J82" s="824"/>
      <c r="K82" s="824"/>
      <c r="L82" s="819"/>
      <c r="M82" s="819"/>
      <c r="N82" s="314"/>
      <c r="O82" s="316"/>
      <c r="P82" s="314"/>
      <c r="Q82" s="317"/>
    </row>
    <row r="83" spans="1:17" s="4" customFormat="1" ht="12.75">
      <c r="A83" s="321"/>
      <c r="B83" s="321"/>
      <c r="C83" s="309"/>
      <c r="D83" s="309"/>
      <c r="E83" s="317"/>
      <c r="F83" s="311"/>
      <c r="G83" s="311"/>
      <c r="H83" s="312"/>
      <c r="I83" s="313"/>
      <c r="J83" s="824"/>
      <c r="K83" s="824"/>
      <c r="L83" s="819"/>
      <c r="M83" s="819"/>
      <c r="N83" s="314"/>
      <c r="O83" s="316"/>
      <c r="P83" s="314"/>
      <c r="Q83" s="317"/>
    </row>
    <row r="84" spans="1:17" s="4" customFormat="1" ht="12.75">
      <c r="A84" s="321"/>
      <c r="B84" s="321"/>
      <c r="C84" s="309"/>
      <c r="D84" s="309"/>
      <c r="E84" s="317"/>
      <c r="F84" s="311"/>
      <c r="G84" s="311"/>
      <c r="H84" s="312"/>
      <c r="I84" s="313"/>
      <c r="J84" s="824"/>
      <c r="K84" s="824"/>
      <c r="L84" s="819"/>
      <c r="M84" s="819"/>
      <c r="N84" s="314"/>
      <c r="O84" s="316"/>
      <c r="P84" s="314"/>
      <c r="Q84" s="317"/>
    </row>
    <row r="85" spans="1:17" s="4" customFormat="1" ht="12.75">
      <c r="A85" s="321"/>
      <c r="B85" s="321"/>
      <c r="C85" s="318"/>
      <c r="D85" s="318"/>
      <c r="E85" s="310"/>
      <c r="F85" s="311"/>
      <c r="G85" s="311"/>
      <c r="H85" s="312"/>
      <c r="I85" s="313"/>
      <c r="J85" s="824"/>
      <c r="K85" s="824"/>
      <c r="L85" s="819"/>
      <c r="M85" s="819"/>
      <c r="N85" s="314"/>
      <c r="O85" s="316"/>
      <c r="P85" s="314"/>
      <c r="Q85" s="317"/>
    </row>
    <row r="86" spans="1:17" s="4" customFormat="1" ht="12.75">
      <c r="A86" s="321"/>
      <c r="B86" s="321"/>
      <c r="C86" s="309"/>
      <c r="D86" s="309"/>
      <c r="E86" s="310"/>
      <c r="F86" s="311"/>
      <c r="G86" s="311"/>
      <c r="H86" s="312"/>
      <c r="I86" s="313"/>
      <c r="J86" s="824"/>
      <c r="K86" s="824"/>
      <c r="L86" s="819"/>
      <c r="M86" s="819"/>
      <c r="N86" s="314"/>
      <c r="O86" s="316"/>
      <c r="P86" s="314"/>
      <c r="Q86" s="317"/>
    </row>
    <row r="87" spans="1:17" s="4" customFormat="1" ht="12.75">
      <c r="A87" s="321"/>
      <c r="B87" s="321"/>
      <c r="C87" s="318"/>
      <c r="D87" s="318"/>
      <c r="E87" s="309"/>
      <c r="F87" s="319"/>
      <c r="G87" s="319"/>
      <c r="H87" s="312"/>
      <c r="I87" s="313"/>
      <c r="J87" s="824"/>
      <c r="K87" s="824"/>
      <c r="L87" s="819"/>
      <c r="M87" s="819"/>
      <c r="N87" s="314"/>
      <c r="O87" s="316"/>
      <c r="P87" s="314"/>
      <c r="Q87" s="317"/>
    </row>
    <row r="88" spans="1:17" s="4" customFormat="1" ht="12.75">
      <c r="A88" s="321"/>
      <c r="B88" s="321"/>
      <c r="C88" s="318"/>
      <c r="D88" s="318"/>
      <c r="E88" s="310"/>
      <c r="F88" s="311"/>
      <c r="G88" s="311"/>
      <c r="H88" s="312"/>
      <c r="I88" s="313"/>
      <c r="J88" s="824"/>
      <c r="K88" s="824"/>
      <c r="L88" s="819"/>
      <c r="M88" s="819"/>
      <c r="N88" s="314"/>
      <c r="O88" s="316"/>
      <c r="P88" s="314"/>
      <c r="Q88" s="317"/>
    </row>
    <row r="89" spans="1:17" s="4" customFormat="1" ht="12.75">
      <c r="A89" s="321"/>
      <c r="B89" s="321"/>
      <c r="C89" s="309"/>
      <c r="D89" s="309"/>
      <c r="E89" s="310"/>
      <c r="F89" s="311"/>
      <c r="G89" s="311"/>
      <c r="H89" s="312"/>
      <c r="I89" s="313"/>
      <c r="J89" s="824"/>
      <c r="K89" s="824"/>
      <c r="L89" s="819"/>
      <c r="M89" s="819"/>
      <c r="N89" s="314"/>
      <c r="O89" s="316"/>
      <c r="P89" s="314"/>
      <c r="Q89" s="317"/>
    </row>
    <row r="90" spans="1:17" s="4" customFormat="1" ht="12.75">
      <c r="A90" s="321"/>
      <c r="B90" s="321"/>
      <c r="C90" s="309"/>
      <c r="D90" s="309"/>
      <c r="E90" s="317"/>
      <c r="F90" s="311"/>
      <c r="G90" s="311"/>
      <c r="H90" s="312"/>
      <c r="I90" s="313"/>
      <c r="J90" s="824"/>
      <c r="K90" s="824"/>
      <c r="L90" s="819"/>
      <c r="M90" s="819"/>
      <c r="N90" s="314"/>
      <c r="O90" s="316"/>
      <c r="P90" s="314"/>
      <c r="Q90" s="317"/>
    </row>
    <row r="91" spans="1:17" s="4" customFormat="1" ht="12.75">
      <c r="A91" s="321"/>
      <c r="B91" s="321"/>
      <c r="C91" s="318"/>
      <c r="D91" s="318"/>
      <c r="E91" s="317"/>
      <c r="F91" s="311"/>
      <c r="G91" s="311"/>
      <c r="H91" s="312"/>
      <c r="I91" s="313"/>
      <c r="J91" s="824"/>
      <c r="K91" s="824"/>
      <c r="L91" s="819"/>
      <c r="M91" s="819"/>
      <c r="N91" s="314"/>
      <c r="O91" s="316"/>
      <c r="P91" s="314"/>
      <c r="Q91" s="317"/>
    </row>
    <row r="92" spans="1:17" s="4" customFormat="1" ht="12.75">
      <c r="A92" s="321"/>
      <c r="B92" s="321"/>
      <c r="C92" s="318"/>
      <c r="D92" s="318"/>
      <c r="E92" s="310"/>
      <c r="F92" s="311"/>
      <c r="G92" s="311"/>
      <c r="H92" s="312"/>
      <c r="I92" s="313"/>
      <c r="J92" s="824"/>
      <c r="K92" s="824"/>
      <c r="L92" s="819"/>
      <c r="M92" s="819"/>
      <c r="N92" s="314"/>
      <c r="O92" s="316"/>
      <c r="P92" s="314"/>
      <c r="Q92" s="317"/>
    </row>
    <row r="93" spans="1:17" s="4" customFormat="1" ht="12.75">
      <c r="A93" s="321"/>
      <c r="B93" s="321"/>
      <c r="C93" s="309"/>
      <c r="D93" s="309"/>
      <c r="E93" s="310"/>
      <c r="F93" s="311"/>
      <c r="G93" s="311"/>
      <c r="H93" s="312"/>
      <c r="I93" s="313"/>
      <c r="J93" s="824"/>
      <c r="K93" s="824"/>
      <c r="L93" s="819"/>
      <c r="M93" s="819"/>
      <c r="N93" s="314"/>
      <c r="O93" s="316"/>
      <c r="P93" s="314"/>
      <c r="Q93" s="317"/>
    </row>
    <row r="94" spans="4:8" ht="12.75">
      <c r="D94" s="309"/>
      <c r="E94" s="309"/>
      <c r="F94" s="309"/>
      <c r="G94" s="322"/>
      <c r="H94" s="322"/>
    </row>
    <row r="95" spans="4:8" ht="12.75">
      <c r="D95" s="318"/>
      <c r="E95" s="318"/>
      <c r="F95" s="318"/>
      <c r="G95" s="319"/>
      <c r="H95" s="322"/>
    </row>
    <row r="96" spans="4:8" ht="12.75">
      <c r="D96" s="309"/>
      <c r="E96" s="309"/>
      <c r="F96" s="309"/>
      <c r="G96" s="322"/>
      <c r="H96" s="322"/>
    </row>
    <row r="97" spans="4:8" ht="12.75">
      <c r="D97" s="309"/>
      <c r="E97" s="309"/>
      <c r="F97" s="309"/>
      <c r="G97" s="322"/>
      <c r="H97" s="322"/>
    </row>
    <row r="98" spans="4:8" ht="12.75">
      <c r="D98" s="318"/>
      <c r="E98" s="318"/>
      <c r="F98" s="318"/>
      <c r="G98" s="319"/>
      <c r="H98" s="322"/>
    </row>
    <row r="99" spans="4:8" ht="12.75">
      <c r="D99" s="309"/>
      <c r="E99" s="309"/>
      <c r="F99" s="309"/>
      <c r="G99" s="309"/>
      <c r="H99" s="323"/>
    </row>
    <row r="100" spans="4:8" ht="12.75">
      <c r="D100" s="309"/>
      <c r="E100" s="309"/>
      <c r="F100" s="309"/>
      <c r="G100" s="309"/>
      <c r="H100" s="323"/>
    </row>
    <row r="101" spans="4:8" ht="12.75">
      <c r="D101" s="318"/>
      <c r="E101" s="318"/>
      <c r="F101" s="318"/>
      <c r="G101" s="318"/>
      <c r="H101" s="323"/>
    </row>
    <row r="102" spans="4:8" ht="12.75">
      <c r="D102" s="309"/>
      <c r="E102" s="309"/>
      <c r="F102" s="309"/>
      <c r="G102" s="309"/>
      <c r="H102" s="323"/>
    </row>
    <row r="103" spans="4:8" ht="12.75">
      <c r="D103" s="309"/>
      <c r="E103" s="309"/>
      <c r="F103" s="309"/>
      <c r="G103" s="309"/>
      <c r="H103" s="323"/>
    </row>
    <row r="104" spans="4:8" ht="12.75">
      <c r="D104" s="318"/>
      <c r="E104" s="318"/>
      <c r="F104" s="318"/>
      <c r="G104" s="318"/>
      <c r="H104" s="323"/>
    </row>
    <row r="105" spans="4:8" ht="12.75">
      <c r="D105" s="318"/>
      <c r="E105" s="318"/>
      <c r="F105" s="318"/>
      <c r="G105" s="318"/>
      <c r="H105" s="323"/>
    </row>
    <row r="106" spans="4:8" ht="12.75">
      <c r="D106" s="309"/>
      <c r="E106" s="309"/>
      <c r="F106" s="309"/>
      <c r="G106" s="309"/>
      <c r="H106" s="323"/>
    </row>
    <row r="107" spans="4:8" ht="12.75">
      <c r="D107" s="309"/>
      <c r="E107" s="309"/>
      <c r="F107" s="309"/>
      <c r="G107" s="309"/>
      <c r="H107" s="323"/>
    </row>
    <row r="108" spans="4:8" ht="12.75">
      <c r="D108" s="318"/>
      <c r="E108" s="318"/>
      <c r="F108" s="318"/>
      <c r="G108" s="318"/>
      <c r="H108" s="323"/>
    </row>
    <row r="109" spans="4:8" ht="12.75">
      <c r="D109" s="309"/>
      <c r="E109" s="309"/>
      <c r="F109" s="309"/>
      <c r="G109" s="309"/>
      <c r="H109" s="323"/>
    </row>
    <row r="110" spans="4:8" ht="12.75">
      <c r="D110" s="309"/>
      <c r="E110" s="309"/>
      <c r="F110" s="309"/>
      <c r="G110" s="309"/>
      <c r="H110" s="323"/>
    </row>
    <row r="111" spans="4:8" ht="12.75">
      <c r="D111" s="318"/>
      <c r="E111" s="318"/>
      <c r="F111" s="318"/>
      <c r="G111" s="318"/>
      <c r="H111" s="323"/>
    </row>
    <row r="112" spans="4:8" ht="12.75">
      <c r="D112" s="309"/>
      <c r="E112" s="309"/>
      <c r="F112" s="309"/>
      <c r="G112" s="309"/>
      <c r="H112" s="323"/>
    </row>
    <row r="113" spans="4:8" ht="12.75">
      <c r="D113" s="309"/>
      <c r="E113" s="309"/>
      <c r="F113" s="309"/>
      <c r="G113" s="309"/>
      <c r="H113" s="324"/>
    </row>
    <row r="114" spans="4:8" ht="12.75">
      <c r="D114" s="318"/>
      <c r="E114" s="318"/>
      <c r="F114" s="318"/>
      <c r="G114" s="318"/>
      <c r="H114" s="324"/>
    </row>
    <row r="115" spans="4:8" ht="12.75">
      <c r="D115" s="309"/>
      <c r="E115" s="309"/>
      <c r="F115" s="309"/>
      <c r="G115" s="309"/>
      <c r="H115" s="324"/>
    </row>
    <row r="116" spans="4:8" ht="12.75">
      <c r="D116" s="309"/>
      <c r="E116" s="309"/>
      <c r="F116" s="309"/>
      <c r="G116" s="309"/>
      <c r="H116" s="324"/>
    </row>
    <row r="117" spans="4:8" ht="12.75">
      <c r="D117" s="318"/>
      <c r="E117" s="318"/>
      <c r="F117" s="318"/>
      <c r="G117" s="318"/>
      <c r="H117" s="324"/>
    </row>
    <row r="118" spans="4:8" ht="12.75">
      <c r="D118" s="318"/>
      <c r="E118" s="318"/>
      <c r="F118" s="318"/>
      <c r="G118" s="318"/>
      <c r="H118" s="324"/>
    </row>
    <row r="119" spans="4:8" ht="12.75">
      <c r="D119" s="309"/>
      <c r="E119" s="309"/>
      <c r="F119" s="309"/>
      <c r="G119" s="309"/>
      <c r="H119" s="324"/>
    </row>
    <row r="120" spans="4:8" ht="12.75">
      <c r="D120" s="309"/>
      <c r="E120" s="309"/>
      <c r="F120" s="309"/>
      <c r="G120" s="309"/>
      <c r="H120" s="324"/>
    </row>
    <row r="121" spans="4:8" ht="12.75">
      <c r="D121" s="318"/>
      <c r="E121" s="318"/>
      <c r="F121" s="318"/>
      <c r="G121" s="318"/>
      <c r="H121" s="324"/>
    </row>
    <row r="122" spans="4:8" ht="12.75">
      <c r="D122" s="309"/>
      <c r="E122" s="309"/>
      <c r="F122" s="309"/>
      <c r="G122" s="309"/>
      <c r="H122" s="324"/>
    </row>
    <row r="123" spans="4:8" ht="12.75">
      <c r="D123" s="309"/>
      <c r="E123" s="309"/>
      <c r="F123" s="309"/>
      <c r="G123" s="309"/>
      <c r="H123" s="324"/>
    </row>
    <row r="124" spans="4:8" ht="12.75">
      <c r="D124" s="318"/>
      <c r="E124" s="318"/>
      <c r="F124" s="318"/>
      <c r="G124" s="318"/>
      <c r="H124" s="324"/>
    </row>
    <row r="125" spans="4:8" ht="12.75">
      <c r="D125" s="309"/>
      <c r="E125" s="309"/>
      <c r="F125" s="309"/>
      <c r="G125" s="309"/>
      <c r="H125" s="324"/>
    </row>
    <row r="126" spans="4:8" ht="12.75">
      <c r="D126" s="309"/>
      <c r="E126" s="309"/>
      <c r="F126" s="309"/>
      <c r="G126" s="309"/>
      <c r="H126" s="324"/>
    </row>
    <row r="127" spans="4:8" ht="12.75">
      <c r="D127" s="318"/>
      <c r="E127" s="318"/>
      <c r="F127" s="318"/>
      <c r="G127" s="318"/>
      <c r="H127" s="324"/>
    </row>
    <row r="128" spans="4:8" ht="12.75">
      <c r="D128" s="309"/>
      <c r="E128" s="309"/>
      <c r="F128" s="309"/>
      <c r="G128" s="309"/>
      <c r="H128" s="324"/>
    </row>
    <row r="129" spans="4:8" ht="12.75">
      <c r="D129" s="318"/>
      <c r="E129" s="318"/>
      <c r="F129" s="310"/>
      <c r="G129" s="310"/>
      <c r="H129" s="302"/>
    </row>
    <row r="130" ht="12.75">
      <c r="F130" s="302"/>
    </row>
    <row r="131" ht="12.75">
      <c r="F131" s="302"/>
    </row>
    <row r="132" ht="12.75">
      <c r="F132" s="302"/>
    </row>
    <row r="133" ht="12.75">
      <c r="F133" s="302"/>
    </row>
    <row r="134" ht="12.75">
      <c r="F134" s="302"/>
    </row>
    <row r="135" ht="12.75">
      <c r="F135" s="302"/>
    </row>
    <row r="136" ht="12.75">
      <c r="F136" s="302"/>
    </row>
    <row r="137" ht="12.75">
      <c r="F137" s="302"/>
    </row>
    <row r="138" ht="12.75">
      <c r="F138" s="302"/>
    </row>
    <row r="139" ht="12.75">
      <c r="F139" s="302"/>
    </row>
    <row r="140" ht="12.75">
      <c r="F140" s="302"/>
    </row>
    <row r="141" spans="1:6" ht="12.75">
      <c r="A141" s="309"/>
      <c r="B141" s="325"/>
      <c r="C141" s="325"/>
      <c r="D141" s="325"/>
      <c r="F141" s="302"/>
    </row>
    <row r="142" spans="1:6" ht="12.75">
      <c r="A142" s="325"/>
      <c r="B142" s="325"/>
      <c r="C142" s="325"/>
      <c r="D142" s="325"/>
      <c r="F142" s="302"/>
    </row>
    <row r="143" spans="1:6" ht="12.75">
      <c r="A143" s="309"/>
      <c r="B143" s="309"/>
      <c r="C143" s="309"/>
      <c r="D143" s="309"/>
      <c r="F143" s="302"/>
    </row>
    <row r="144" spans="1:6" ht="12.75">
      <c r="A144" s="325"/>
      <c r="B144" s="325"/>
      <c r="C144" s="325"/>
      <c r="D144" s="325"/>
      <c r="F144" s="302"/>
    </row>
    <row r="145" spans="1:6" ht="12.75">
      <c r="A145" s="325"/>
      <c r="B145" s="325"/>
      <c r="C145" s="325"/>
      <c r="D145" s="325"/>
      <c r="F145" s="302"/>
    </row>
    <row r="146" spans="1:6" ht="12.75">
      <c r="A146" s="309"/>
      <c r="B146" s="309"/>
      <c r="C146" s="309"/>
      <c r="D146" s="309"/>
      <c r="F146" s="302"/>
    </row>
    <row r="147" spans="1:6" ht="12.75">
      <c r="A147" s="325"/>
      <c r="B147" s="325"/>
      <c r="C147" s="325"/>
      <c r="D147" s="325"/>
      <c r="F147" s="302"/>
    </row>
    <row r="148" spans="1:6" ht="12.75">
      <c r="A148" s="325"/>
      <c r="B148" s="325"/>
      <c r="C148" s="325"/>
      <c r="D148" s="325"/>
      <c r="F148" s="302"/>
    </row>
    <row r="149" spans="1:6" ht="12.75">
      <c r="A149" s="309"/>
      <c r="B149" s="309"/>
      <c r="C149" s="309"/>
      <c r="D149" s="309"/>
      <c r="F149" s="302"/>
    </row>
    <row r="150" spans="1:6" ht="12.75">
      <c r="A150" s="325"/>
      <c r="B150" s="325"/>
      <c r="C150" s="325"/>
      <c r="D150" s="325"/>
      <c r="F150" s="302"/>
    </row>
    <row r="151" spans="1:6" ht="12.75">
      <c r="A151" s="325"/>
      <c r="B151" s="325"/>
      <c r="C151" s="325"/>
      <c r="D151" s="325"/>
      <c r="F151" s="302"/>
    </row>
    <row r="152" spans="1:6" ht="12.75">
      <c r="A152" s="309"/>
      <c r="B152" s="309"/>
      <c r="C152" s="309"/>
      <c r="D152" s="309"/>
      <c r="F152" s="302"/>
    </row>
    <row r="153" spans="1:6" ht="12.75">
      <c r="A153" s="325"/>
      <c r="B153" s="325"/>
      <c r="C153" s="325"/>
      <c r="D153" s="325"/>
      <c r="F153" s="302"/>
    </row>
    <row r="154" spans="1:6" ht="12.75">
      <c r="A154" s="309"/>
      <c r="B154" s="325"/>
      <c r="C154" s="325"/>
      <c r="D154" s="325"/>
      <c r="F154" s="302"/>
    </row>
    <row r="155" spans="1:6" ht="12.75">
      <c r="A155" s="325"/>
      <c r="B155" s="325"/>
      <c r="C155" s="325"/>
      <c r="D155" s="325"/>
      <c r="F155" s="302"/>
    </row>
    <row r="156" spans="1:6" ht="12.75">
      <c r="A156" s="325"/>
      <c r="B156" s="325"/>
      <c r="C156" s="325"/>
      <c r="D156" s="325"/>
      <c r="F156" s="302"/>
    </row>
    <row r="157" spans="1:6" ht="12.75">
      <c r="A157" s="325"/>
      <c r="B157" s="325"/>
      <c r="C157" s="325"/>
      <c r="D157" s="325"/>
      <c r="F157" s="302"/>
    </row>
    <row r="158" spans="1:6" ht="12.75">
      <c r="A158" s="325"/>
      <c r="B158" s="325"/>
      <c r="C158" s="325"/>
      <c r="D158" s="325"/>
      <c r="F158" s="302"/>
    </row>
    <row r="159" spans="1:6" ht="12.75">
      <c r="A159" s="325"/>
      <c r="B159" s="325"/>
      <c r="C159" s="325"/>
      <c r="D159" s="325"/>
      <c r="F159" s="302"/>
    </row>
  </sheetData>
  <sheetProtection selectLockedCells="1" selectUnlockedCells="1"/>
  <mergeCells count="173">
    <mergeCell ref="T37:T38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P33:P34"/>
    <mergeCell ref="Q35:Q36"/>
    <mergeCell ref="R35:R36"/>
    <mergeCell ref="S37:S38"/>
    <mergeCell ref="L29:L30"/>
    <mergeCell ref="M31:M32"/>
    <mergeCell ref="N31:N32"/>
    <mergeCell ref="O33:O34"/>
    <mergeCell ref="H25:H26"/>
    <mergeCell ref="I27:I28"/>
    <mergeCell ref="J27:J28"/>
    <mergeCell ref="K29:K30"/>
    <mergeCell ref="J93:K93"/>
    <mergeCell ref="L93:M93"/>
    <mergeCell ref="J89:K89"/>
    <mergeCell ref="L89:M89"/>
    <mergeCell ref="J90:K90"/>
    <mergeCell ref="L90:M90"/>
    <mergeCell ref="J91:K91"/>
    <mergeCell ref="L91:M91"/>
    <mergeCell ref="J88:K88"/>
    <mergeCell ref="L88:M88"/>
    <mergeCell ref="J92:K92"/>
    <mergeCell ref="L92:M92"/>
    <mergeCell ref="J86:K86"/>
    <mergeCell ref="L86:M86"/>
    <mergeCell ref="J87:K87"/>
    <mergeCell ref="L87:M87"/>
    <mergeCell ref="J84:K84"/>
    <mergeCell ref="L84:M84"/>
    <mergeCell ref="J85:K85"/>
    <mergeCell ref="L85:M85"/>
    <mergeCell ref="J82:K82"/>
    <mergeCell ref="L82:M82"/>
    <mergeCell ref="J83:K83"/>
    <mergeCell ref="L83:M83"/>
    <mergeCell ref="J80:K80"/>
    <mergeCell ref="L80:M80"/>
    <mergeCell ref="J81:K81"/>
    <mergeCell ref="L81:M81"/>
    <mergeCell ref="J78:K78"/>
    <mergeCell ref="L78:M78"/>
    <mergeCell ref="J79:K79"/>
    <mergeCell ref="L79:M79"/>
    <mergeCell ref="J76:K76"/>
    <mergeCell ref="L76:M76"/>
    <mergeCell ref="J77:K77"/>
    <mergeCell ref="L77:M77"/>
    <mergeCell ref="J74:K74"/>
    <mergeCell ref="L74:M74"/>
    <mergeCell ref="J75:K75"/>
    <mergeCell ref="L75:M75"/>
    <mergeCell ref="J72:K72"/>
    <mergeCell ref="L72:M72"/>
    <mergeCell ref="J73:K73"/>
    <mergeCell ref="L73:M73"/>
    <mergeCell ref="J70:K70"/>
    <mergeCell ref="L70:M70"/>
    <mergeCell ref="J71:K71"/>
    <mergeCell ref="L71:M71"/>
    <mergeCell ref="J68:K68"/>
    <mergeCell ref="L68:M68"/>
    <mergeCell ref="J69:K69"/>
    <mergeCell ref="L69:M69"/>
    <mergeCell ref="J66:K66"/>
    <mergeCell ref="L66:M66"/>
    <mergeCell ref="J67:K67"/>
    <mergeCell ref="L67:M67"/>
    <mergeCell ref="J64:K64"/>
    <mergeCell ref="L64:M64"/>
    <mergeCell ref="J65:K65"/>
    <mergeCell ref="L65:M65"/>
    <mergeCell ref="J62:K62"/>
    <mergeCell ref="L62:M62"/>
    <mergeCell ref="J63:K63"/>
    <mergeCell ref="L63:M63"/>
    <mergeCell ref="J60:K60"/>
    <mergeCell ref="L60:M60"/>
    <mergeCell ref="J61:K61"/>
    <mergeCell ref="L61:M61"/>
    <mergeCell ref="J58:K58"/>
    <mergeCell ref="L58:M58"/>
    <mergeCell ref="J59:K59"/>
    <mergeCell ref="L59:M59"/>
    <mergeCell ref="J56:K56"/>
    <mergeCell ref="L56:M56"/>
    <mergeCell ref="J57:K57"/>
    <mergeCell ref="L57:M57"/>
    <mergeCell ref="J54:K54"/>
    <mergeCell ref="L54:M54"/>
    <mergeCell ref="J55:K55"/>
    <mergeCell ref="L55:M55"/>
    <mergeCell ref="J52:K52"/>
    <mergeCell ref="L52:M52"/>
    <mergeCell ref="J53:K53"/>
    <mergeCell ref="L53:M53"/>
    <mergeCell ref="J50:K50"/>
    <mergeCell ref="L50:M50"/>
    <mergeCell ref="J51:K51"/>
    <mergeCell ref="L51:M51"/>
    <mergeCell ref="J48:K48"/>
    <mergeCell ref="L48:M48"/>
    <mergeCell ref="J49:K49"/>
    <mergeCell ref="L49:M49"/>
    <mergeCell ref="J46:K46"/>
    <mergeCell ref="L46:M46"/>
    <mergeCell ref="J47:K47"/>
    <mergeCell ref="L47:M47"/>
    <mergeCell ref="J44:K44"/>
    <mergeCell ref="L44:M44"/>
    <mergeCell ref="J45:K45"/>
    <mergeCell ref="L45:M45"/>
    <mergeCell ref="J42:K42"/>
    <mergeCell ref="L42:M42"/>
    <mergeCell ref="J43:K43"/>
    <mergeCell ref="L43:M43"/>
    <mergeCell ref="A23:A24"/>
    <mergeCell ref="B23:B24"/>
    <mergeCell ref="J41:K41"/>
    <mergeCell ref="L41:M41"/>
    <mergeCell ref="B29:B30"/>
    <mergeCell ref="B27:B28"/>
    <mergeCell ref="B25:B26"/>
    <mergeCell ref="E23:E24"/>
    <mergeCell ref="F23:F24"/>
    <mergeCell ref="G25:G26"/>
    <mergeCell ref="A21:A22"/>
    <mergeCell ref="B21:B22"/>
    <mergeCell ref="C21:C22"/>
    <mergeCell ref="D21:D22"/>
    <mergeCell ref="J39:K39"/>
    <mergeCell ref="L39:M39"/>
    <mergeCell ref="J40:K40"/>
    <mergeCell ref="L40:M40"/>
    <mergeCell ref="B31:B32"/>
    <mergeCell ref="A25:A26"/>
    <mergeCell ref="A27:A28"/>
    <mergeCell ref="A29:A30"/>
    <mergeCell ref="A31:A32"/>
    <mergeCell ref="A37:A38"/>
    <mergeCell ref="B37:B38"/>
    <mergeCell ref="B35:B36"/>
    <mergeCell ref="B33:B34"/>
    <mergeCell ref="A33:A34"/>
    <mergeCell ref="A35:A36"/>
    <mergeCell ref="O19:P19"/>
    <mergeCell ref="Q19:R19"/>
    <mergeCell ref="U19:V19"/>
    <mergeCell ref="S19:T19"/>
    <mergeCell ref="G19:H19"/>
    <mergeCell ref="I19:J19"/>
    <mergeCell ref="K19:L19"/>
    <mergeCell ref="M19:N19"/>
    <mergeCell ref="W19:X19"/>
    <mergeCell ref="U20:V20"/>
    <mergeCell ref="W20:X20"/>
    <mergeCell ref="C1:D1"/>
    <mergeCell ref="F1:G1"/>
    <mergeCell ref="I1:J1"/>
    <mergeCell ref="L1:M1"/>
    <mergeCell ref="A18:Y18"/>
    <mergeCell ref="C19:D19"/>
    <mergeCell ref="E19:F19"/>
  </mergeCells>
  <printOptions/>
  <pageMargins left="0.17" right="0.17" top="0.984251968503937" bottom="0.984251968503937" header="0.5118110236220472" footer="0.5118110236220472"/>
  <pageSetup fitToHeight="1" fitToWidth="1" horizontalDpi="300" verticalDpi="3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35.140625" style="0" customWidth="1"/>
    <col min="2" max="2" width="8.57421875" style="0" customWidth="1"/>
    <col min="3" max="3" width="30.7109375" style="0" customWidth="1"/>
    <col min="4" max="4" width="14.421875" style="0" customWidth="1"/>
    <col min="5" max="5" width="9.140625" style="326" customWidth="1"/>
    <col min="6" max="6" width="8.7109375" style="2" customWidth="1"/>
    <col min="7" max="7" width="8.8515625" style="2" customWidth="1"/>
    <col min="8" max="9" width="9.8515625" style="0" customWidth="1"/>
    <col min="10" max="10" width="8.8515625" style="2" customWidth="1"/>
    <col min="13" max="13" width="11.57421875" style="327" customWidth="1"/>
  </cols>
  <sheetData>
    <row r="1" spans="1:13" ht="15.75">
      <c r="A1" s="15" t="s">
        <v>14</v>
      </c>
      <c r="B1" s="16"/>
      <c r="C1" s="767" t="s">
        <v>46</v>
      </c>
      <c r="D1" s="767"/>
      <c r="E1" s="17"/>
      <c r="F1" s="767" t="s">
        <v>47</v>
      </c>
      <c r="G1" s="767"/>
      <c r="H1" s="17"/>
      <c r="I1" s="767" t="s">
        <v>48</v>
      </c>
      <c r="J1" s="767"/>
      <c r="K1" s="17"/>
      <c r="L1" s="59" t="s">
        <v>59</v>
      </c>
      <c r="M1" s="19"/>
    </row>
    <row r="2" spans="1:13" ht="15.75">
      <c r="A2" s="20">
        <v>4</v>
      </c>
      <c r="B2" s="21" t="s">
        <v>18</v>
      </c>
      <c r="C2" s="22"/>
      <c r="D2" s="23">
        <v>0</v>
      </c>
      <c r="E2" s="24"/>
      <c r="F2" s="22"/>
      <c r="G2" s="25">
        <v>0</v>
      </c>
      <c r="H2" s="24"/>
      <c r="I2" s="22"/>
      <c r="J2" s="26">
        <v>0</v>
      </c>
      <c r="K2" s="24"/>
      <c r="L2" s="22"/>
      <c r="M2" s="27">
        <f>SUM(D2,G2,J2)</f>
        <v>0</v>
      </c>
    </row>
    <row r="3" spans="1:13" ht="15.75">
      <c r="A3" s="28">
        <v>5</v>
      </c>
      <c r="B3" s="29" t="s">
        <v>34</v>
      </c>
      <c r="C3" s="30"/>
      <c r="D3" s="23">
        <v>0</v>
      </c>
      <c r="E3" s="31"/>
      <c r="F3" s="30"/>
      <c r="G3" s="25">
        <v>0</v>
      </c>
      <c r="H3" s="31"/>
      <c r="I3" s="30"/>
      <c r="J3" s="26">
        <v>0</v>
      </c>
      <c r="K3" s="31"/>
      <c r="L3" s="30"/>
      <c r="M3" s="27">
        <f aca="true" t="shared" si="0" ref="M3:M9">SUM(D3,G3,J3)</f>
        <v>0</v>
      </c>
    </row>
    <row r="4" spans="1:13" ht="15.75">
      <c r="A4" s="28">
        <v>0</v>
      </c>
      <c r="B4" s="29" t="s">
        <v>36</v>
      </c>
      <c r="C4" s="33"/>
      <c r="D4" s="23">
        <v>0</v>
      </c>
      <c r="E4" s="34"/>
      <c r="F4" s="33"/>
      <c r="G4" s="25">
        <v>0</v>
      </c>
      <c r="H4" s="61"/>
      <c r="I4" s="33"/>
      <c r="J4" s="26">
        <v>0</v>
      </c>
      <c r="K4" s="61"/>
      <c r="L4" s="33"/>
      <c r="M4" s="27">
        <f t="shared" si="0"/>
        <v>0</v>
      </c>
    </row>
    <row r="5" spans="1:13" ht="15.75">
      <c r="A5" s="28">
        <v>0</v>
      </c>
      <c r="B5" s="29" t="s">
        <v>44</v>
      </c>
      <c r="C5" s="36"/>
      <c r="D5" s="23">
        <v>0</v>
      </c>
      <c r="E5" s="37"/>
      <c r="F5" s="38"/>
      <c r="G5" s="25">
        <v>0</v>
      </c>
      <c r="H5" s="41"/>
      <c r="I5" s="38"/>
      <c r="J5" s="26">
        <v>0</v>
      </c>
      <c r="K5" s="41"/>
      <c r="L5" s="38"/>
      <c r="M5" s="27">
        <f t="shared" si="0"/>
        <v>0</v>
      </c>
    </row>
    <row r="6" spans="1:13" ht="15.75">
      <c r="A6" s="28">
        <v>2</v>
      </c>
      <c r="B6" s="29" t="s">
        <v>20</v>
      </c>
      <c r="C6" s="39"/>
      <c r="D6" s="23">
        <v>0</v>
      </c>
      <c r="E6" s="40"/>
      <c r="F6" s="39"/>
      <c r="G6" s="25">
        <v>0</v>
      </c>
      <c r="H6" s="40"/>
      <c r="I6" s="39"/>
      <c r="J6" s="26">
        <v>0</v>
      </c>
      <c r="K6" s="40"/>
      <c r="L6" s="39"/>
      <c r="M6" s="27">
        <f t="shared" si="0"/>
        <v>0</v>
      </c>
    </row>
    <row r="7" spans="1:13" ht="15.75">
      <c r="A7" s="28">
        <v>1</v>
      </c>
      <c r="B7" s="29" t="s">
        <v>22</v>
      </c>
      <c r="C7" s="38"/>
      <c r="D7" s="23">
        <v>0</v>
      </c>
      <c r="E7" s="41"/>
      <c r="F7" s="38"/>
      <c r="G7" s="25">
        <v>0</v>
      </c>
      <c r="H7" s="41"/>
      <c r="I7" s="38"/>
      <c r="J7" s="26">
        <v>0</v>
      </c>
      <c r="K7" s="41"/>
      <c r="L7" s="38"/>
      <c r="M7" s="27">
        <f t="shared" si="0"/>
        <v>0</v>
      </c>
    </row>
    <row r="8" spans="1:13" ht="15.75">
      <c r="A8" s="28">
        <v>6</v>
      </c>
      <c r="B8" s="29" t="s">
        <v>24</v>
      </c>
      <c r="C8" s="38"/>
      <c r="D8" s="23">
        <v>0</v>
      </c>
      <c r="E8" s="41"/>
      <c r="F8" s="38"/>
      <c r="G8" s="25">
        <v>0</v>
      </c>
      <c r="H8" s="41"/>
      <c r="I8" s="38"/>
      <c r="J8" s="26">
        <v>0</v>
      </c>
      <c r="K8" s="41"/>
      <c r="L8" s="38"/>
      <c r="M8" s="27">
        <f t="shared" si="0"/>
        <v>0</v>
      </c>
    </row>
    <row r="9" spans="1:13" ht="15.75">
      <c r="A9" s="42">
        <v>3</v>
      </c>
      <c r="B9" s="43" t="s">
        <v>32</v>
      </c>
      <c r="C9" s="44"/>
      <c r="D9" s="328">
        <v>0</v>
      </c>
      <c r="E9" s="45"/>
      <c r="F9" s="46"/>
      <c r="G9" s="329">
        <v>0</v>
      </c>
      <c r="H9" s="62"/>
      <c r="I9" s="46"/>
      <c r="J9" s="330">
        <v>0</v>
      </c>
      <c r="K9" s="62"/>
      <c r="L9" s="63"/>
      <c r="M9" s="283">
        <f t="shared" si="0"/>
        <v>0</v>
      </c>
    </row>
    <row r="13" spans="1:13" s="12" customFormat="1" ht="15.75">
      <c r="A13" s="331" t="s">
        <v>80</v>
      </c>
      <c r="F13" s="332"/>
      <c r="G13" s="332"/>
      <c r="J13" s="13"/>
      <c r="M13" s="333"/>
    </row>
    <row r="14" spans="1:13" ht="15">
      <c r="A14" s="13"/>
      <c r="B14" s="13"/>
      <c r="C14" s="13" t="s">
        <v>53</v>
      </c>
      <c r="D14" s="13" t="s">
        <v>81</v>
      </c>
      <c r="E14" s="13" t="s">
        <v>82</v>
      </c>
      <c r="F14" s="13" t="s">
        <v>83</v>
      </c>
      <c r="G14" s="13" t="s">
        <v>84</v>
      </c>
      <c r="H14" s="13" t="s">
        <v>85</v>
      </c>
      <c r="I14" s="13" t="s">
        <v>86</v>
      </c>
      <c r="J14" s="13" t="s">
        <v>87</v>
      </c>
      <c r="K14" s="13" t="s">
        <v>88</v>
      </c>
      <c r="L14" s="13" t="s">
        <v>13</v>
      </c>
      <c r="M14" s="334"/>
    </row>
    <row r="15" spans="1:13" ht="15.75">
      <c r="A15" s="335" t="s">
        <v>18</v>
      </c>
      <c r="B15" s="336"/>
      <c r="C15" s="336"/>
      <c r="D15" s="336"/>
      <c r="E15" s="336"/>
      <c r="F15" s="337"/>
      <c r="G15" s="337"/>
      <c r="H15" s="338"/>
      <c r="I15" s="339"/>
      <c r="J15" s="339"/>
      <c r="K15" s="339"/>
      <c r="L15" s="340"/>
      <c r="M15" s="341"/>
    </row>
    <row r="16" spans="1:16" ht="15">
      <c r="A16" s="342"/>
      <c r="B16" s="343"/>
      <c r="C16" s="344"/>
      <c r="D16" s="344"/>
      <c r="E16" s="344"/>
      <c r="F16" s="345"/>
      <c r="G16" s="345"/>
      <c r="H16" s="346"/>
      <c r="I16" s="347"/>
      <c r="J16" s="347"/>
      <c r="K16" s="347"/>
      <c r="L16" s="348">
        <f>SUM(D16:K16)</f>
        <v>0</v>
      </c>
      <c r="M16" s="341"/>
      <c r="P16" s="6"/>
    </row>
    <row r="17" spans="1:16" ht="15">
      <c r="A17" s="342"/>
      <c r="B17" s="343"/>
      <c r="C17" s="344"/>
      <c r="D17" s="344"/>
      <c r="E17" s="344"/>
      <c r="F17" s="345"/>
      <c r="G17" s="345"/>
      <c r="H17" s="347"/>
      <c r="I17" s="347"/>
      <c r="J17" s="347"/>
      <c r="K17" s="347"/>
      <c r="L17" s="348">
        <f>SUM(D17:K17)</f>
        <v>0</v>
      </c>
      <c r="M17" s="341"/>
      <c r="P17" s="6"/>
    </row>
    <row r="18" spans="1:41" s="353" customFormat="1" ht="15">
      <c r="A18" s="349"/>
      <c r="B18" s="350"/>
      <c r="C18" s="345"/>
      <c r="D18" s="345"/>
      <c r="E18" s="345"/>
      <c r="F18" s="345"/>
      <c r="G18" s="344"/>
      <c r="H18" s="351"/>
      <c r="I18" s="351"/>
      <c r="J18" s="351"/>
      <c r="K18" s="351"/>
      <c r="L18" s="348">
        <f>SUM(D18:K18)</f>
        <v>0</v>
      </c>
      <c r="M18" s="352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</row>
    <row r="19" spans="1:41" ht="15">
      <c r="A19" s="342"/>
      <c r="B19" s="343"/>
      <c r="C19" s="344"/>
      <c r="D19" s="344"/>
      <c r="E19" s="344"/>
      <c r="F19" s="345"/>
      <c r="G19" s="345"/>
      <c r="H19" s="354"/>
      <c r="I19" s="347"/>
      <c r="J19" s="347"/>
      <c r="K19" s="347"/>
      <c r="L19" s="348">
        <f>SUM(D19:K19)</f>
        <v>0</v>
      </c>
      <c r="M19" s="33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.75">
      <c r="A20" s="355"/>
      <c r="B20" s="356"/>
      <c r="C20" s="356"/>
      <c r="D20" s="356"/>
      <c r="E20" s="356"/>
      <c r="F20" s="357"/>
      <c r="G20" s="357"/>
      <c r="H20" s="358"/>
      <c r="I20" s="358"/>
      <c r="J20" s="358"/>
      <c r="K20" s="358"/>
      <c r="L20" s="359">
        <f>SUM(L16:L19)</f>
        <v>0</v>
      </c>
      <c r="M20" s="341" t="s">
        <v>49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5.75">
      <c r="A21" s="335" t="s">
        <v>34</v>
      </c>
      <c r="B21" s="336"/>
      <c r="C21" s="336"/>
      <c r="D21" s="336"/>
      <c r="E21" s="336"/>
      <c r="F21" s="337"/>
      <c r="G21" s="337"/>
      <c r="H21" s="360"/>
      <c r="I21" s="339"/>
      <c r="J21" s="339"/>
      <c r="K21" s="339"/>
      <c r="L21" s="361"/>
      <c r="M21" s="33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">
      <c r="A22" s="342"/>
      <c r="B22" s="343"/>
      <c r="C22" s="344"/>
      <c r="D22" s="344"/>
      <c r="E22" s="344"/>
      <c r="F22" s="345"/>
      <c r="G22" s="345"/>
      <c r="H22" s="347"/>
      <c r="I22" s="347"/>
      <c r="J22" s="347"/>
      <c r="K22" s="347"/>
      <c r="L22" s="362">
        <f>SUM(D22:K22)</f>
        <v>0</v>
      </c>
      <c r="M22" s="33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353" customFormat="1" ht="15">
      <c r="A23" s="342"/>
      <c r="B23" s="343"/>
      <c r="C23" s="344"/>
      <c r="D23" s="344"/>
      <c r="E23" s="344"/>
      <c r="F23" s="345"/>
      <c r="G23" s="345"/>
      <c r="H23" s="351"/>
      <c r="I23" s="351"/>
      <c r="J23" s="351"/>
      <c r="K23" s="351"/>
      <c r="L23" s="362">
        <f>SUM(D23:K23)</f>
        <v>0</v>
      </c>
      <c r="M23" s="352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</row>
    <row r="24" spans="1:41" ht="15">
      <c r="A24" s="342"/>
      <c r="B24" s="343"/>
      <c r="C24" s="344"/>
      <c r="D24" s="344"/>
      <c r="E24" s="344"/>
      <c r="F24" s="345"/>
      <c r="G24" s="345"/>
      <c r="H24" s="354"/>
      <c r="I24" s="347"/>
      <c r="J24" s="347"/>
      <c r="K24" s="347"/>
      <c r="L24" s="362">
        <f>SUM(D24:K24)</f>
        <v>0</v>
      </c>
      <c r="M24" s="33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5">
      <c r="A25" s="342"/>
      <c r="B25" s="343"/>
      <c r="C25" s="344"/>
      <c r="D25" s="344"/>
      <c r="E25" s="344"/>
      <c r="F25" s="345"/>
      <c r="G25" s="345"/>
      <c r="H25" s="347"/>
      <c r="I25" s="347"/>
      <c r="J25" s="347"/>
      <c r="K25" s="347"/>
      <c r="L25" s="362">
        <f>SUM(D25:K25)</f>
        <v>0</v>
      </c>
      <c r="M25" s="33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5.75">
      <c r="A26" s="363"/>
      <c r="B26" s="364"/>
      <c r="C26" s="364"/>
      <c r="D26" s="364"/>
      <c r="E26" s="364"/>
      <c r="F26" s="365"/>
      <c r="G26" s="365"/>
      <c r="H26" s="366"/>
      <c r="I26" s="367"/>
      <c r="J26" s="367"/>
      <c r="K26" s="367"/>
      <c r="L26" s="368">
        <f>SUM(L22:L25)</f>
        <v>0</v>
      </c>
      <c r="M26" s="341" t="s">
        <v>49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5.75">
      <c r="A27" s="335" t="s">
        <v>36</v>
      </c>
      <c r="B27" s="336"/>
      <c r="C27" s="336"/>
      <c r="D27" s="336"/>
      <c r="E27" s="336"/>
      <c r="F27" s="337"/>
      <c r="G27" s="337"/>
      <c r="H27" s="339"/>
      <c r="I27" s="339"/>
      <c r="J27" s="339"/>
      <c r="K27" s="339"/>
      <c r="L27" s="361"/>
      <c r="M27" s="33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s="353" customFormat="1" ht="15">
      <c r="A28" s="342"/>
      <c r="B28" s="343"/>
      <c r="C28" s="343"/>
      <c r="D28" s="343"/>
      <c r="E28" s="343"/>
      <c r="F28" s="369"/>
      <c r="G28" s="369"/>
      <c r="H28" s="370"/>
      <c r="I28" s="370"/>
      <c r="J28" s="370"/>
      <c r="K28" s="370"/>
      <c r="L28" s="371">
        <f>SUM(D28:K28)</f>
        <v>0</v>
      </c>
      <c r="M28" s="352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</row>
    <row r="29" spans="1:41" ht="15">
      <c r="A29" s="342"/>
      <c r="B29" s="343"/>
      <c r="C29" s="343"/>
      <c r="D29" s="343"/>
      <c r="E29" s="343"/>
      <c r="F29" s="369"/>
      <c r="G29" s="369"/>
      <c r="H29" s="354"/>
      <c r="I29" s="347"/>
      <c r="J29" s="347"/>
      <c r="K29" s="347"/>
      <c r="L29" s="371">
        <f>SUM(D29:K29)</f>
        <v>0</v>
      </c>
      <c r="M29" s="33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>
      <c r="A30" s="342"/>
      <c r="B30" s="343"/>
      <c r="C30" s="343"/>
      <c r="D30" s="343"/>
      <c r="E30" s="343"/>
      <c r="F30" s="369"/>
      <c r="G30" s="369"/>
      <c r="H30" s="347"/>
      <c r="I30" s="347"/>
      <c r="J30" s="347"/>
      <c r="K30" s="347"/>
      <c r="L30" s="371">
        <f>SUM(D30:K30)</f>
        <v>0</v>
      </c>
      <c r="M30" s="34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">
      <c r="A31" s="342"/>
      <c r="B31" s="343"/>
      <c r="C31" s="343"/>
      <c r="D31" s="343"/>
      <c r="E31" s="343"/>
      <c r="F31" s="369"/>
      <c r="G31" s="369"/>
      <c r="H31" s="354"/>
      <c r="I31" s="347"/>
      <c r="J31" s="347"/>
      <c r="K31" s="347"/>
      <c r="L31" s="371">
        <f>SUM(D31:K31)</f>
        <v>0</v>
      </c>
      <c r="M31" s="34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.75">
      <c r="A32" s="355"/>
      <c r="B32" s="356"/>
      <c r="C32" s="356"/>
      <c r="D32" s="356"/>
      <c r="E32" s="356"/>
      <c r="F32" s="357"/>
      <c r="G32" s="357"/>
      <c r="H32" s="358"/>
      <c r="I32" s="358"/>
      <c r="J32" s="358"/>
      <c r="K32" s="358"/>
      <c r="L32" s="359">
        <f>SUM(L28:L31)</f>
        <v>0</v>
      </c>
      <c r="M32" s="341" t="s">
        <v>49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353" customFormat="1" ht="15.75">
      <c r="A33" s="372" t="s">
        <v>22</v>
      </c>
      <c r="B33" s="373"/>
      <c r="C33" s="373"/>
      <c r="D33" s="373"/>
      <c r="E33" s="373"/>
      <c r="F33" s="374"/>
      <c r="G33" s="374"/>
      <c r="H33" s="375"/>
      <c r="I33" s="375"/>
      <c r="J33" s="375"/>
      <c r="K33" s="375"/>
      <c r="L33" s="376"/>
      <c r="M33" s="352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</row>
    <row r="34" spans="1:41" ht="15">
      <c r="A34" s="377"/>
      <c r="B34" s="378"/>
      <c r="C34" s="379"/>
      <c r="D34" s="379"/>
      <c r="E34" s="379"/>
      <c r="F34" s="380"/>
      <c r="G34" s="380"/>
      <c r="H34" s="381"/>
      <c r="I34" s="381"/>
      <c r="J34" s="381"/>
      <c r="K34" s="381"/>
      <c r="L34" s="382">
        <f>SUM(D34:K34)</f>
        <v>0</v>
      </c>
      <c r="M34" s="33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16" ht="15">
      <c r="A35" s="342"/>
      <c r="B35" s="343"/>
      <c r="C35" s="344"/>
      <c r="D35" s="344"/>
      <c r="E35" s="344"/>
      <c r="F35" s="345"/>
      <c r="G35" s="345"/>
      <c r="H35" s="354"/>
      <c r="I35" s="347"/>
      <c r="J35" s="347"/>
      <c r="K35" s="347"/>
      <c r="L35" s="382">
        <f>SUM(D35:K35)</f>
        <v>0</v>
      </c>
      <c r="M35" s="341"/>
      <c r="P35" s="6"/>
    </row>
    <row r="36" spans="1:41" ht="15">
      <c r="A36" s="342"/>
      <c r="B36" s="343"/>
      <c r="C36" s="344"/>
      <c r="D36" s="344"/>
      <c r="E36" s="344"/>
      <c r="F36" s="345"/>
      <c r="G36" s="345"/>
      <c r="H36" s="347"/>
      <c r="I36" s="347"/>
      <c r="J36" s="347"/>
      <c r="K36" s="347"/>
      <c r="L36" s="382">
        <f>SUM(D36:K36)</f>
        <v>0</v>
      </c>
      <c r="M36" s="334"/>
      <c r="N36" s="3"/>
      <c r="O36" s="3"/>
      <c r="P36" s="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">
      <c r="A37" s="342"/>
      <c r="B37" s="343"/>
      <c r="C37" s="344"/>
      <c r="D37" s="344"/>
      <c r="E37" s="344"/>
      <c r="F37" s="345"/>
      <c r="G37" s="345"/>
      <c r="H37" s="354"/>
      <c r="I37" s="347"/>
      <c r="J37" s="347"/>
      <c r="K37" s="347"/>
      <c r="L37" s="382">
        <f>SUM(D37:K37)</f>
        <v>0</v>
      </c>
      <c r="M37" s="383"/>
      <c r="N37" s="3"/>
      <c r="O37" s="3"/>
      <c r="P37" s="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2" s="389" customFormat="1" ht="15.75">
      <c r="A38" s="355"/>
      <c r="B38" s="356"/>
      <c r="C38" s="356"/>
      <c r="D38" s="356"/>
      <c r="E38" s="356"/>
      <c r="F38" s="357"/>
      <c r="G38" s="357"/>
      <c r="H38" s="384"/>
      <c r="I38" s="384"/>
      <c r="J38" s="384"/>
      <c r="K38" s="384"/>
      <c r="L38" s="385">
        <f>SUM(L34:L37)</f>
        <v>0</v>
      </c>
      <c r="M38" s="341" t="s">
        <v>49</v>
      </c>
      <c r="N38" s="386"/>
      <c r="O38" s="386"/>
      <c r="P38" s="387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8"/>
    </row>
    <row r="39" spans="1:42" s="395" customFormat="1" ht="15.75">
      <c r="A39" s="372" t="s">
        <v>20</v>
      </c>
      <c r="B39" s="373"/>
      <c r="C39" s="373"/>
      <c r="D39" s="373"/>
      <c r="E39" s="373"/>
      <c r="F39" s="374"/>
      <c r="G39" s="374"/>
      <c r="H39" s="390"/>
      <c r="I39" s="390"/>
      <c r="J39" s="390"/>
      <c r="K39" s="390"/>
      <c r="L39" s="391"/>
      <c r="M39" s="392"/>
      <c r="N39" s="3"/>
      <c r="O39" s="3"/>
      <c r="P39" s="39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94"/>
    </row>
    <row r="40" spans="1:42" s="395" customFormat="1" ht="15">
      <c r="A40" s="377"/>
      <c r="B40" s="378"/>
      <c r="C40" s="379"/>
      <c r="D40" s="379"/>
      <c r="E40" s="379"/>
      <c r="F40" s="380"/>
      <c r="G40" s="380"/>
      <c r="H40" s="381"/>
      <c r="I40" s="381"/>
      <c r="J40" s="381"/>
      <c r="K40" s="381"/>
      <c r="L40" s="382">
        <f>SUM(D40:K40)</f>
        <v>0</v>
      </c>
      <c r="M40" s="392"/>
      <c r="N40" s="3"/>
      <c r="O40" s="3"/>
      <c r="P40" s="39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94"/>
    </row>
    <row r="41" spans="1:41" s="395" customFormat="1" ht="15">
      <c r="A41" s="342"/>
      <c r="B41" s="343"/>
      <c r="C41" s="344"/>
      <c r="D41" s="344"/>
      <c r="E41" s="344"/>
      <c r="F41" s="345"/>
      <c r="G41" s="345"/>
      <c r="H41" s="347"/>
      <c r="I41" s="347"/>
      <c r="J41" s="347"/>
      <c r="K41" s="347"/>
      <c r="L41" s="382">
        <f>SUM(D41:K41)</f>
        <v>0</v>
      </c>
      <c r="M41" s="396"/>
      <c r="N41" s="397"/>
      <c r="O41" s="397"/>
      <c r="P41" s="393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</row>
    <row r="42" spans="1:13" s="395" customFormat="1" ht="15">
      <c r="A42" s="342"/>
      <c r="B42" s="343"/>
      <c r="C42" s="344"/>
      <c r="D42" s="344"/>
      <c r="E42" s="344"/>
      <c r="F42" s="345"/>
      <c r="G42" s="345"/>
      <c r="H42" s="347"/>
      <c r="I42" s="347"/>
      <c r="J42" s="347"/>
      <c r="K42" s="347"/>
      <c r="L42" s="382">
        <f>SUM(D42:K42)</f>
        <v>0</v>
      </c>
      <c r="M42" s="398"/>
    </row>
    <row r="43" spans="1:13" s="400" customFormat="1" ht="15">
      <c r="A43" s="342"/>
      <c r="B43" s="343"/>
      <c r="C43" s="344"/>
      <c r="D43" s="344"/>
      <c r="E43" s="344"/>
      <c r="F43" s="345"/>
      <c r="G43" s="345"/>
      <c r="H43" s="351"/>
      <c r="I43" s="351"/>
      <c r="J43" s="351"/>
      <c r="K43" s="351"/>
      <c r="L43" s="382">
        <f>SUM(D43:K43)</f>
        <v>0</v>
      </c>
      <c r="M43" s="399"/>
    </row>
    <row r="44" spans="1:13" s="395" customFormat="1" ht="15.75">
      <c r="A44" s="363"/>
      <c r="B44" s="364"/>
      <c r="C44" s="364"/>
      <c r="D44" s="364"/>
      <c r="E44" s="364"/>
      <c r="F44" s="365"/>
      <c r="G44" s="365"/>
      <c r="H44" s="367"/>
      <c r="I44" s="367"/>
      <c r="J44" s="367"/>
      <c r="K44" s="367"/>
      <c r="L44" s="368">
        <f>SUM(L40:L43)</f>
        <v>0</v>
      </c>
      <c r="M44" s="341" t="s">
        <v>49</v>
      </c>
    </row>
    <row r="45" spans="1:13" s="395" customFormat="1" ht="15.75">
      <c r="A45" s="335" t="s">
        <v>79</v>
      </c>
      <c r="B45" s="336"/>
      <c r="C45" s="336"/>
      <c r="D45" s="336"/>
      <c r="E45" s="336"/>
      <c r="F45" s="401"/>
      <c r="G45" s="401"/>
      <c r="H45" s="339"/>
      <c r="I45" s="339"/>
      <c r="J45" s="339"/>
      <c r="K45" s="339"/>
      <c r="L45" s="361"/>
      <c r="M45" s="398"/>
    </row>
    <row r="46" spans="1:13" s="395" customFormat="1" ht="15">
      <c r="A46" s="342"/>
      <c r="B46" s="343"/>
      <c r="C46" s="343"/>
      <c r="D46" s="343"/>
      <c r="E46" s="343"/>
      <c r="F46" s="369"/>
      <c r="G46" s="369"/>
      <c r="H46" s="347"/>
      <c r="I46" s="347"/>
      <c r="J46" s="347"/>
      <c r="K46" s="347"/>
      <c r="L46" s="362">
        <f>SUM(D46:K46)</f>
        <v>0</v>
      </c>
      <c r="M46" s="398"/>
    </row>
    <row r="47" spans="1:13" s="395" customFormat="1" ht="15">
      <c r="A47" s="342"/>
      <c r="B47" s="343"/>
      <c r="C47" s="343"/>
      <c r="D47" s="343"/>
      <c r="E47" s="343"/>
      <c r="F47" s="369"/>
      <c r="G47" s="369"/>
      <c r="H47" s="347"/>
      <c r="I47" s="347"/>
      <c r="J47" s="347"/>
      <c r="K47" s="347"/>
      <c r="L47" s="362">
        <f>SUM(D47:K47)</f>
        <v>0</v>
      </c>
      <c r="M47" s="398"/>
    </row>
    <row r="48" spans="1:13" s="400" customFormat="1" ht="15">
      <c r="A48" s="342"/>
      <c r="B48" s="343"/>
      <c r="C48" s="343"/>
      <c r="D48" s="343"/>
      <c r="E48" s="343"/>
      <c r="F48" s="369"/>
      <c r="G48" s="369"/>
      <c r="H48" s="370"/>
      <c r="I48" s="370"/>
      <c r="J48" s="370"/>
      <c r="K48" s="370"/>
      <c r="L48" s="362">
        <f>SUM(D48:K48)</f>
        <v>0</v>
      </c>
      <c r="M48" s="399"/>
    </row>
    <row r="49" spans="1:13" s="395" customFormat="1" ht="15">
      <c r="A49" s="342"/>
      <c r="B49" s="343"/>
      <c r="C49" s="343"/>
      <c r="D49" s="343"/>
      <c r="E49" s="343"/>
      <c r="F49" s="369"/>
      <c r="G49" s="369"/>
      <c r="H49" s="347"/>
      <c r="I49" s="347"/>
      <c r="J49" s="347"/>
      <c r="K49" s="347"/>
      <c r="L49" s="362">
        <f>SUM(D49:K49)</f>
        <v>0</v>
      </c>
      <c r="M49" s="398"/>
    </row>
    <row r="50" spans="1:13" s="395" customFormat="1" ht="15.75">
      <c r="A50" s="363"/>
      <c r="B50" s="364"/>
      <c r="C50" s="364"/>
      <c r="D50" s="364"/>
      <c r="E50" s="364"/>
      <c r="F50" s="365"/>
      <c r="G50" s="365"/>
      <c r="H50" s="367"/>
      <c r="I50" s="367"/>
      <c r="J50" s="367"/>
      <c r="K50" s="367"/>
      <c r="L50" s="368">
        <f>SUM(L46:L49)</f>
        <v>0</v>
      </c>
      <c r="M50" s="341" t="s">
        <v>49</v>
      </c>
    </row>
    <row r="51" spans="1:13" s="395" customFormat="1" ht="15.75">
      <c r="A51" s="335" t="s">
        <v>58</v>
      </c>
      <c r="B51" s="336"/>
      <c r="C51" s="336"/>
      <c r="D51" s="336"/>
      <c r="E51" s="336"/>
      <c r="F51" s="401"/>
      <c r="G51" s="401"/>
      <c r="H51" s="339"/>
      <c r="I51" s="339"/>
      <c r="J51" s="339"/>
      <c r="K51" s="339"/>
      <c r="L51" s="361"/>
      <c r="M51" s="398"/>
    </row>
    <row r="52" spans="1:13" s="395" customFormat="1" ht="15">
      <c r="A52" s="342"/>
      <c r="B52" s="343"/>
      <c r="C52" s="344"/>
      <c r="D52" s="344"/>
      <c r="E52" s="344"/>
      <c r="F52" s="345"/>
      <c r="G52" s="345"/>
      <c r="H52" s="347"/>
      <c r="I52" s="347"/>
      <c r="J52" s="347"/>
      <c r="K52" s="347"/>
      <c r="L52" s="362">
        <f>SUM(D52:K52)</f>
        <v>0</v>
      </c>
      <c r="M52" s="398"/>
    </row>
    <row r="53" spans="1:13" s="400" customFormat="1" ht="15">
      <c r="A53" s="342"/>
      <c r="B53" s="343"/>
      <c r="C53" s="344"/>
      <c r="D53" s="344"/>
      <c r="E53" s="344"/>
      <c r="F53" s="345"/>
      <c r="G53" s="345"/>
      <c r="H53" s="351"/>
      <c r="I53" s="351"/>
      <c r="J53" s="351"/>
      <c r="K53" s="351"/>
      <c r="L53" s="362">
        <f>SUM(D53:K53)</f>
        <v>0</v>
      </c>
      <c r="M53" s="399"/>
    </row>
    <row r="54" spans="1:13" s="395" customFormat="1" ht="15">
      <c r="A54" s="342"/>
      <c r="B54" s="343"/>
      <c r="C54" s="344"/>
      <c r="D54" s="344"/>
      <c r="E54" s="344"/>
      <c r="F54" s="345"/>
      <c r="G54" s="345"/>
      <c r="H54" s="402"/>
      <c r="I54" s="402"/>
      <c r="J54" s="402"/>
      <c r="K54" s="402"/>
      <c r="L54" s="362">
        <f>SUM(D54:K54)</f>
        <v>0</v>
      </c>
      <c r="M54" s="403"/>
    </row>
    <row r="55" spans="1:13" s="395" customFormat="1" ht="15">
      <c r="A55" s="342"/>
      <c r="B55" s="343"/>
      <c r="C55" s="344"/>
      <c r="D55" s="344"/>
      <c r="E55" s="344"/>
      <c r="F55" s="345"/>
      <c r="G55" s="345"/>
      <c r="H55" s="402"/>
      <c r="I55" s="402"/>
      <c r="J55" s="402"/>
      <c r="K55" s="402"/>
      <c r="L55" s="362">
        <f>SUM(D55:K55)</f>
        <v>0</v>
      </c>
      <c r="M55" s="403"/>
    </row>
    <row r="56" spans="1:13" s="395" customFormat="1" ht="15.75">
      <c r="A56" s="363"/>
      <c r="B56" s="364"/>
      <c r="C56" s="364"/>
      <c r="D56" s="364"/>
      <c r="E56" s="364"/>
      <c r="F56" s="365"/>
      <c r="G56" s="365"/>
      <c r="H56" s="404"/>
      <c r="I56" s="404"/>
      <c r="J56" s="405"/>
      <c r="K56" s="404"/>
      <c r="L56" s="406">
        <f>SUM(L52:L55)</f>
        <v>0</v>
      </c>
      <c r="M56" s="341" t="s">
        <v>49</v>
      </c>
    </row>
    <row r="57" spans="1:13" s="395" customFormat="1" ht="15.75">
      <c r="A57" s="335" t="s">
        <v>32</v>
      </c>
      <c r="B57" s="336"/>
      <c r="C57" s="336"/>
      <c r="D57" s="336"/>
      <c r="E57" s="336"/>
      <c r="F57" s="401"/>
      <c r="G57" s="401"/>
      <c r="H57" s="407"/>
      <c r="I57" s="407"/>
      <c r="J57" s="408"/>
      <c r="K57" s="407"/>
      <c r="L57" s="409"/>
      <c r="M57" s="403"/>
    </row>
    <row r="58" spans="1:13" s="395" customFormat="1" ht="15">
      <c r="A58" s="342"/>
      <c r="B58" s="343"/>
      <c r="C58" s="344"/>
      <c r="D58" s="344"/>
      <c r="E58" s="344"/>
      <c r="F58" s="345"/>
      <c r="G58" s="345"/>
      <c r="H58" s="402"/>
      <c r="I58" s="402"/>
      <c r="J58" s="402"/>
      <c r="K58" s="402"/>
      <c r="L58" s="410">
        <f>SUM(D58:K58)</f>
        <v>0</v>
      </c>
      <c r="M58" s="403"/>
    </row>
    <row r="59" spans="1:13" s="395" customFormat="1" ht="15">
      <c r="A59" s="342"/>
      <c r="B59" s="343"/>
      <c r="C59" s="344"/>
      <c r="D59" s="344"/>
      <c r="E59" s="344"/>
      <c r="F59" s="345"/>
      <c r="G59" s="345"/>
      <c r="H59" s="402"/>
      <c r="I59" s="402"/>
      <c r="J59" s="402"/>
      <c r="K59" s="402"/>
      <c r="L59" s="410">
        <f>SUM(D59:K59)</f>
        <v>0</v>
      </c>
      <c r="M59" s="403"/>
    </row>
    <row r="60" spans="1:13" s="395" customFormat="1" ht="15">
      <c r="A60" s="342"/>
      <c r="B60" s="343"/>
      <c r="C60" s="344"/>
      <c r="D60" s="344"/>
      <c r="E60" s="344"/>
      <c r="F60" s="345"/>
      <c r="G60" s="345"/>
      <c r="H60" s="402"/>
      <c r="I60" s="402"/>
      <c r="J60" s="402"/>
      <c r="K60" s="402"/>
      <c r="L60" s="410">
        <f>SUM(D60:K60)</f>
        <v>0</v>
      </c>
      <c r="M60" s="403"/>
    </row>
    <row r="61" spans="1:13" s="395" customFormat="1" ht="15">
      <c r="A61" s="342"/>
      <c r="B61" s="343"/>
      <c r="C61" s="344"/>
      <c r="D61" s="344"/>
      <c r="E61" s="344"/>
      <c r="F61" s="345"/>
      <c r="G61" s="345"/>
      <c r="H61" s="402"/>
      <c r="I61" s="402"/>
      <c r="J61" s="402"/>
      <c r="K61" s="402"/>
      <c r="L61" s="410">
        <f>SUM(D61:K61)</f>
        <v>0</v>
      </c>
      <c r="M61" s="403"/>
    </row>
    <row r="62" spans="1:13" s="395" customFormat="1" ht="15.75">
      <c r="A62" s="363"/>
      <c r="B62" s="364"/>
      <c r="C62" s="364"/>
      <c r="D62" s="364"/>
      <c r="E62" s="364"/>
      <c r="F62" s="365"/>
      <c r="G62" s="365"/>
      <c r="H62" s="404"/>
      <c r="I62" s="404"/>
      <c r="J62" s="405"/>
      <c r="K62" s="404"/>
      <c r="L62" s="411">
        <f>SUM(L58:L61)</f>
        <v>0</v>
      </c>
      <c r="M62" s="341" t="s">
        <v>49</v>
      </c>
    </row>
    <row r="63" spans="1:13" s="395" customFormat="1" ht="15.75">
      <c r="A63" s="412"/>
      <c r="B63" s="413"/>
      <c r="C63" s="413"/>
      <c r="D63" s="413"/>
      <c r="E63" s="413"/>
      <c r="F63" s="414"/>
      <c r="G63" s="415"/>
      <c r="H63" s="416"/>
      <c r="I63" s="416"/>
      <c r="J63" s="417"/>
      <c r="K63" s="416"/>
      <c r="L63" s="416"/>
      <c r="M63" s="418"/>
    </row>
    <row r="64" spans="1:12" ht="15">
      <c r="A64" s="342"/>
      <c r="B64" s="419"/>
      <c r="C64" s="419"/>
      <c r="D64" s="419"/>
      <c r="E64" s="419"/>
      <c r="F64" s="369"/>
      <c r="G64" s="420"/>
      <c r="H64" s="6"/>
      <c r="I64" s="6"/>
      <c r="J64" s="287"/>
      <c r="K64" s="6"/>
      <c r="L64" s="6"/>
    </row>
    <row r="65" spans="1:12" ht="15">
      <c r="A65" s="342"/>
      <c r="B65" s="419"/>
      <c r="C65" s="419"/>
      <c r="D65" s="419"/>
      <c r="E65" s="419"/>
      <c r="F65" s="369"/>
      <c r="G65" s="420"/>
      <c r="H65" s="6"/>
      <c r="I65" s="6"/>
      <c r="J65" s="287"/>
      <c r="K65" s="6"/>
      <c r="L65" s="6"/>
    </row>
    <row r="66" spans="1:12" ht="15">
      <c r="A66" s="342"/>
      <c r="B66" s="419"/>
      <c r="C66" s="419"/>
      <c r="D66" s="419"/>
      <c r="E66" s="419"/>
      <c r="F66" s="369"/>
      <c r="G66" s="420"/>
      <c r="H66" s="6"/>
      <c r="I66" s="6"/>
      <c r="J66" s="287"/>
      <c r="K66" s="6"/>
      <c r="L66" s="6"/>
    </row>
    <row r="67" spans="1:12" ht="15">
      <c r="A67" s="342"/>
      <c r="B67" s="419"/>
      <c r="C67" s="419"/>
      <c r="D67" s="419"/>
      <c r="E67" s="419"/>
      <c r="F67" s="369"/>
      <c r="G67" s="420"/>
      <c r="H67" s="6"/>
      <c r="I67" s="6"/>
      <c r="J67" s="287"/>
      <c r="K67" s="6"/>
      <c r="L67" s="6"/>
    </row>
    <row r="68" spans="1:12" ht="15.75">
      <c r="A68" s="363"/>
      <c r="B68" s="421"/>
      <c r="C68" s="421"/>
      <c r="D68" s="421"/>
      <c r="E68" s="421"/>
      <c r="F68" s="365"/>
      <c r="G68" s="422"/>
      <c r="H68" s="6"/>
      <c r="I68" s="6"/>
      <c r="J68" s="287"/>
      <c r="K68" s="6"/>
      <c r="L68" s="6"/>
    </row>
    <row r="69" spans="1:12" ht="15.75">
      <c r="A69" s="335"/>
      <c r="B69" s="423"/>
      <c r="C69" s="423"/>
      <c r="D69" s="423"/>
      <c r="E69" s="423"/>
      <c r="F69" s="401"/>
      <c r="G69" s="424"/>
      <c r="H69" s="6"/>
      <c r="I69" s="6"/>
      <c r="J69" s="287"/>
      <c r="K69" s="6"/>
      <c r="L69" s="6"/>
    </row>
    <row r="70" spans="1:12" ht="15">
      <c r="A70" s="342"/>
      <c r="B70" s="419"/>
      <c r="C70" s="419"/>
      <c r="D70" s="419"/>
      <c r="E70" s="419"/>
      <c r="F70" s="369"/>
      <c r="G70" s="420"/>
      <c r="H70" s="6"/>
      <c r="I70" s="6"/>
      <c r="J70" s="287"/>
      <c r="K70" s="6"/>
      <c r="L70" s="6"/>
    </row>
    <row r="71" spans="1:7" ht="15">
      <c r="A71" s="342"/>
      <c r="B71" s="419"/>
      <c r="C71" s="419"/>
      <c r="D71" s="419"/>
      <c r="E71" s="419"/>
      <c r="F71" s="369"/>
      <c r="G71" s="420"/>
    </row>
    <row r="72" spans="1:7" ht="15">
      <c r="A72" s="342"/>
      <c r="B72" s="419"/>
      <c r="C72" s="419"/>
      <c r="D72" s="419"/>
      <c r="E72" s="419"/>
      <c r="F72" s="369"/>
      <c r="G72" s="420"/>
    </row>
    <row r="73" spans="1:7" ht="15">
      <c r="A73" s="342"/>
      <c r="B73" s="419"/>
      <c r="C73" s="419"/>
      <c r="D73" s="419"/>
      <c r="E73" s="419"/>
      <c r="F73" s="369"/>
      <c r="G73" s="420"/>
    </row>
    <row r="74" spans="1:7" ht="15.75">
      <c r="A74" s="363"/>
      <c r="B74" s="421"/>
      <c r="C74" s="421"/>
      <c r="D74" s="421"/>
      <c r="E74" s="421"/>
      <c r="F74" s="365"/>
      <c r="G74" s="422"/>
    </row>
    <row r="75" spans="1:7" ht="15.75">
      <c r="A75" s="335"/>
      <c r="B75" s="423"/>
      <c r="C75" s="423"/>
      <c r="D75" s="423"/>
      <c r="E75" s="423"/>
      <c r="F75" s="401"/>
      <c r="G75" s="424"/>
    </row>
    <row r="76" spans="1:7" ht="15">
      <c r="A76" s="425"/>
      <c r="B76" s="426"/>
      <c r="C76" s="426"/>
      <c r="D76" s="426"/>
      <c r="E76" s="426"/>
      <c r="F76" s="369"/>
      <c r="G76" s="420"/>
    </row>
    <row r="77" spans="1:7" ht="15">
      <c r="A77" s="425"/>
      <c r="B77" s="426"/>
      <c r="C77" s="426"/>
      <c r="D77" s="426"/>
      <c r="E77" s="426"/>
      <c r="F77" s="369"/>
      <c r="G77" s="420"/>
    </row>
    <row r="78" spans="1:7" ht="15">
      <c r="A78" s="425"/>
      <c r="B78" s="426"/>
      <c r="C78" s="426"/>
      <c r="D78" s="426"/>
      <c r="E78" s="426"/>
      <c r="F78" s="369"/>
      <c r="G78" s="420"/>
    </row>
    <row r="79" spans="1:7" ht="15">
      <c r="A79" s="425"/>
      <c r="B79" s="426"/>
      <c r="C79" s="426"/>
      <c r="D79" s="426"/>
      <c r="E79" s="426"/>
      <c r="F79" s="369"/>
      <c r="G79" s="420"/>
    </row>
    <row r="80" spans="1:7" ht="15.75">
      <c r="A80" s="363"/>
      <c r="B80" s="421"/>
      <c r="C80" s="421"/>
      <c r="D80" s="421"/>
      <c r="E80" s="421"/>
      <c r="F80" s="365"/>
      <c r="G80" s="422"/>
    </row>
  </sheetData>
  <sheetProtection selectLockedCells="1" selectUnlockedCells="1"/>
  <mergeCells count="3">
    <mergeCell ref="C1:D1"/>
    <mergeCell ref="F1:G1"/>
    <mergeCell ref="I1:J1"/>
  </mergeCells>
  <printOptions gridLines="1"/>
  <pageMargins left="0.2" right="0.1701388888888889" top="0.2" bottom="0.1701388888888889" header="0.5118055555555555" footer="0.5118055555555555"/>
  <pageSetup fitToHeight="1" fitToWidth="1" horizontalDpi="300" verticalDpi="3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C2" sqref="C2:M15"/>
    </sheetView>
  </sheetViews>
  <sheetFormatPr defaultColWidth="11.421875" defaultRowHeight="12.75"/>
  <cols>
    <col min="1" max="1" width="16.28125" style="0" customWidth="1"/>
    <col min="2" max="2" width="38.7109375" style="0" customWidth="1"/>
    <col min="3" max="3" width="7.8515625" style="0" customWidth="1"/>
    <col min="4" max="4" width="6.421875" style="0" customWidth="1"/>
    <col min="5" max="5" width="7.140625" style="0" customWidth="1"/>
    <col min="6" max="6" width="7.7109375" style="0" customWidth="1"/>
    <col min="7" max="7" width="7.140625" style="0" customWidth="1"/>
    <col min="8" max="8" width="7.28125" style="0" customWidth="1"/>
    <col min="9" max="9" width="6.7109375" style="0" customWidth="1"/>
    <col min="10" max="11" width="7.7109375" style="0" customWidth="1"/>
    <col min="12" max="12" width="9.421875" style="0" customWidth="1"/>
    <col min="13" max="13" width="10.00390625" style="0" customWidth="1"/>
    <col min="14" max="14" width="7.28125" style="0" customWidth="1"/>
    <col min="15" max="15" width="6.00390625" style="0" customWidth="1"/>
    <col min="16" max="16" width="5.57421875" style="0" customWidth="1"/>
    <col min="17" max="20" width="3.7109375" style="0" customWidth="1"/>
    <col min="21" max="21" width="15.00390625" style="0" customWidth="1"/>
  </cols>
  <sheetData>
    <row r="1" spans="1:13" ht="16.5" thickBot="1">
      <c r="A1" s="15" t="s">
        <v>14</v>
      </c>
      <c r="B1" s="16"/>
      <c r="C1" s="767" t="s">
        <v>46</v>
      </c>
      <c r="D1" s="767"/>
      <c r="E1" s="17"/>
      <c r="F1" s="767" t="s">
        <v>47</v>
      </c>
      <c r="G1" s="767"/>
      <c r="H1" s="17"/>
      <c r="I1" s="767" t="s">
        <v>48</v>
      </c>
      <c r="J1" s="767"/>
      <c r="K1" s="17"/>
      <c r="L1" s="836" t="s">
        <v>59</v>
      </c>
      <c r="M1" s="836"/>
    </row>
    <row r="2" spans="1:13" ht="15.75">
      <c r="A2" s="20"/>
      <c r="B2" s="565" t="s">
        <v>18</v>
      </c>
      <c r="C2" s="22"/>
      <c r="D2" s="23">
        <v>0</v>
      </c>
      <c r="E2" s="24"/>
      <c r="F2" s="22"/>
      <c r="G2" s="25">
        <v>0</v>
      </c>
      <c r="H2" s="24"/>
      <c r="I2" s="22"/>
      <c r="J2" s="26">
        <v>0</v>
      </c>
      <c r="K2" s="24"/>
      <c r="L2" s="22"/>
      <c r="M2" s="27">
        <f>SUM(D2,G2,J2)</f>
        <v>0</v>
      </c>
    </row>
    <row r="3" spans="1:13" ht="15.75">
      <c r="A3" s="28"/>
      <c r="B3" s="566" t="s">
        <v>20</v>
      </c>
      <c r="C3" s="30"/>
      <c r="D3" s="23">
        <v>0</v>
      </c>
      <c r="E3" s="31"/>
      <c r="F3" s="30"/>
      <c r="G3" s="25">
        <v>0</v>
      </c>
      <c r="H3" s="31"/>
      <c r="I3" s="30"/>
      <c r="J3" s="26">
        <v>0</v>
      </c>
      <c r="K3" s="31"/>
      <c r="L3" s="30"/>
      <c r="M3" s="27">
        <f aca="true" t="shared" si="0" ref="M3:M9">SUM(D3,G3,J3)</f>
        <v>0</v>
      </c>
    </row>
    <row r="4" spans="1:13" ht="15.75">
      <c r="A4" s="28"/>
      <c r="B4" s="566" t="s">
        <v>22</v>
      </c>
      <c r="C4" s="33"/>
      <c r="D4" s="23">
        <v>0</v>
      </c>
      <c r="E4" s="34"/>
      <c r="F4" s="33"/>
      <c r="G4" s="25">
        <v>0</v>
      </c>
      <c r="H4" s="61"/>
      <c r="I4" s="33"/>
      <c r="J4" s="26">
        <v>0</v>
      </c>
      <c r="K4" s="61"/>
      <c r="L4" s="33"/>
      <c r="M4" s="27">
        <f t="shared" si="0"/>
        <v>0</v>
      </c>
    </row>
    <row r="5" spans="1:13" ht="15.75">
      <c r="A5" s="28"/>
      <c r="B5" s="566" t="s">
        <v>24</v>
      </c>
      <c r="C5" s="36"/>
      <c r="D5" s="23">
        <v>0</v>
      </c>
      <c r="E5" s="37"/>
      <c r="F5" s="38"/>
      <c r="G5" s="25">
        <v>0</v>
      </c>
      <c r="H5" s="41"/>
      <c r="I5" s="38"/>
      <c r="J5" s="26">
        <v>0</v>
      </c>
      <c r="K5" s="41"/>
      <c r="L5" s="38"/>
      <c r="M5" s="27">
        <f t="shared" si="0"/>
        <v>0</v>
      </c>
    </row>
    <row r="6" spans="1:13" ht="15.75">
      <c r="A6" s="28"/>
      <c r="B6" s="566" t="s">
        <v>26</v>
      </c>
      <c r="C6" s="39"/>
      <c r="D6" s="23">
        <v>0</v>
      </c>
      <c r="E6" s="40"/>
      <c r="F6" s="39"/>
      <c r="G6" s="25">
        <v>0</v>
      </c>
      <c r="H6" s="40"/>
      <c r="I6" s="39"/>
      <c r="J6" s="26">
        <v>0</v>
      </c>
      <c r="K6" s="40"/>
      <c r="L6" s="39"/>
      <c r="M6" s="27">
        <f t="shared" si="0"/>
        <v>0</v>
      </c>
    </row>
    <row r="7" spans="1:13" ht="15.75">
      <c r="A7" s="28"/>
      <c r="B7" s="566" t="s">
        <v>28</v>
      </c>
      <c r="C7" s="38"/>
      <c r="D7" s="23">
        <v>0</v>
      </c>
      <c r="E7" s="41"/>
      <c r="F7" s="38"/>
      <c r="G7" s="25">
        <v>0</v>
      </c>
      <c r="H7" s="41"/>
      <c r="I7" s="38"/>
      <c r="J7" s="26">
        <v>0</v>
      </c>
      <c r="K7" s="41"/>
      <c r="L7" s="38"/>
      <c r="M7" s="27">
        <f t="shared" si="0"/>
        <v>0</v>
      </c>
    </row>
    <row r="8" spans="1:13" ht="15.75">
      <c r="A8" s="28"/>
      <c r="B8" s="566" t="s">
        <v>30</v>
      </c>
      <c r="C8" s="38"/>
      <c r="D8" s="23">
        <v>0</v>
      </c>
      <c r="E8" s="41"/>
      <c r="F8" s="38"/>
      <c r="G8" s="25">
        <v>0</v>
      </c>
      <c r="H8" s="41"/>
      <c r="I8" s="38"/>
      <c r="J8" s="26">
        <v>0</v>
      </c>
      <c r="K8" s="41"/>
      <c r="L8" s="38"/>
      <c r="M8" s="27">
        <f t="shared" si="0"/>
        <v>0</v>
      </c>
    </row>
    <row r="9" spans="1:13" ht="16.5" thickBot="1">
      <c r="A9" s="42"/>
      <c r="B9" s="567" t="s">
        <v>32</v>
      </c>
      <c r="C9" s="44"/>
      <c r="D9" s="328">
        <v>0</v>
      </c>
      <c r="E9" s="45"/>
      <c r="F9" s="46"/>
      <c r="G9" s="329">
        <v>0</v>
      </c>
      <c r="H9" s="62"/>
      <c r="I9" s="46"/>
      <c r="J9" s="330">
        <v>0</v>
      </c>
      <c r="K9" s="62"/>
      <c r="L9" s="63"/>
      <c r="M9" s="283">
        <f t="shared" si="0"/>
        <v>0</v>
      </c>
    </row>
    <row r="10" spans="2:13" ht="15.75">
      <c r="B10" s="567" t="s">
        <v>34</v>
      </c>
      <c r="C10" s="22"/>
      <c r="D10" s="23">
        <v>0</v>
      </c>
      <c r="E10" s="24"/>
      <c r="F10" s="22"/>
      <c r="G10" s="25">
        <v>0</v>
      </c>
      <c r="H10" s="24"/>
      <c r="I10" s="22"/>
      <c r="J10" s="26">
        <v>0</v>
      </c>
      <c r="K10" s="24"/>
      <c r="L10" s="22"/>
      <c r="M10" s="27">
        <f aca="true" t="shared" si="1" ref="M10:M15">SUM(D10,G10,J10)</f>
        <v>0</v>
      </c>
    </row>
    <row r="11" spans="2:13" ht="15.75">
      <c r="B11" s="567" t="s">
        <v>36</v>
      </c>
      <c r="C11" s="30"/>
      <c r="D11" s="23">
        <v>0</v>
      </c>
      <c r="E11" s="31"/>
      <c r="F11" s="30"/>
      <c r="G11" s="25">
        <v>0</v>
      </c>
      <c r="H11" s="31"/>
      <c r="I11" s="30"/>
      <c r="J11" s="26">
        <v>0</v>
      </c>
      <c r="K11" s="31"/>
      <c r="L11" s="30"/>
      <c r="M11" s="27">
        <f t="shared" si="1"/>
        <v>0</v>
      </c>
    </row>
    <row r="12" spans="2:13" ht="15.75">
      <c r="B12" s="567" t="s">
        <v>175</v>
      </c>
      <c r="C12" s="33"/>
      <c r="D12" s="23">
        <v>0</v>
      </c>
      <c r="E12" s="34"/>
      <c r="F12" s="33"/>
      <c r="G12" s="25">
        <v>0</v>
      </c>
      <c r="H12" s="61"/>
      <c r="I12" s="33"/>
      <c r="J12" s="26">
        <v>0</v>
      </c>
      <c r="K12" s="61"/>
      <c r="L12" s="33"/>
      <c r="M12" s="27">
        <f t="shared" si="1"/>
        <v>0</v>
      </c>
    </row>
    <row r="13" spans="2:13" ht="15.75">
      <c r="B13" s="567" t="s">
        <v>40</v>
      </c>
      <c r="C13" s="36"/>
      <c r="D13" s="23">
        <v>0</v>
      </c>
      <c r="E13" s="37"/>
      <c r="F13" s="38"/>
      <c r="G13" s="25">
        <v>0</v>
      </c>
      <c r="H13" s="41"/>
      <c r="I13" s="38"/>
      <c r="J13" s="26">
        <v>0</v>
      </c>
      <c r="K13" s="41"/>
      <c r="L13" s="38"/>
      <c r="M13" s="27">
        <f t="shared" si="1"/>
        <v>0</v>
      </c>
    </row>
    <row r="14" spans="2:13" ht="15.75">
      <c r="B14" s="567" t="s">
        <v>42</v>
      </c>
      <c r="C14" s="39"/>
      <c r="D14" s="23">
        <v>0</v>
      </c>
      <c r="E14" s="40"/>
      <c r="F14" s="39"/>
      <c r="G14" s="25">
        <v>0</v>
      </c>
      <c r="H14" s="40"/>
      <c r="I14" s="39"/>
      <c r="J14" s="26">
        <v>0</v>
      </c>
      <c r="K14" s="40"/>
      <c r="L14" s="39"/>
      <c r="M14" s="27">
        <f t="shared" si="1"/>
        <v>0</v>
      </c>
    </row>
    <row r="15" spans="2:13" ht="16.5" thickBot="1">
      <c r="B15" s="568" t="s">
        <v>44</v>
      </c>
      <c r="C15" s="38"/>
      <c r="D15" s="23">
        <v>0</v>
      </c>
      <c r="E15" s="41"/>
      <c r="F15" s="38"/>
      <c r="G15" s="25">
        <v>0</v>
      </c>
      <c r="H15" s="41"/>
      <c r="I15" s="38"/>
      <c r="J15" s="26">
        <v>0</v>
      </c>
      <c r="K15" s="41"/>
      <c r="L15" s="38"/>
      <c r="M15" s="27">
        <f t="shared" si="1"/>
        <v>0</v>
      </c>
    </row>
    <row r="28" ht="13.5" thickBot="1"/>
    <row r="29" spans="1:12" ht="27" thickBot="1">
      <c r="A29" s="427"/>
      <c r="B29" s="428" t="s">
        <v>89</v>
      </c>
      <c r="C29" s="429"/>
      <c r="D29" s="430">
        <v>1</v>
      </c>
      <c r="E29" s="430">
        <v>2</v>
      </c>
      <c r="F29" s="430">
        <v>3</v>
      </c>
      <c r="G29" s="430">
        <v>4</v>
      </c>
      <c r="H29" s="430">
        <v>0</v>
      </c>
      <c r="I29" s="431"/>
      <c r="J29" s="432" t="s">
        <v>90</v>
      </c>
      <c r="K29" s="432" t="s">
        <v>14</v>
      </c>
      <c r="L29" s="432" t="s">
        <v>91</v>
      </c>
    </row>
    <row r="30" spans="1:12" ht="28.5" thickBot="1">
      <c r="A30" s="433">
        <v>1</v>
      </c>
      <c r="B30" s="434"/>
      <c r="C30" s="435">
        <v>0</v>
      </c>
      <c r="D30" s="436"/>
      <c r="E30" s="437">
        <v>0</v>
      </c>
      <c r="F30" s="437">
        <v>0</v>
      </c>
      <c r="G30" s="437">
        <v>0</v>
      </c>
      <c r="H30" s="437">
        <v>0</v>
      </c>
      <c r="I30" s="438"/>
      <c r="J30" s="439">
        <f>SUM(D30:I30)</f>
        <v>0</v>
      </c>
      <c r="K30" s="440"/>
      <c r="L30" s="441"/>
    </row>
    <row r="31" spans="1:12" ht="28.5" thickBot="1">
      <c r="A31" s="433">
        <v>2</v>
      </c>
      <c r="B31" s="442"/>
      <c r="C31" s="435">
        <v>0</v>
      </c>
      <c r="D31" s="437">
        <v>0</v>
      </c>
      <c r="E31" s="436"/>
      <c r="F31" s="437">
        <v>0</v>
      </c>
      <c r="G31" s="437">
        <v>0</v>
      </c>
      <c r="H31" s="437">
        <v>0</v>
      </c>
      <c r="I31" s="438"/>
      <c r="J31" s="439">
        <f>SUM(D31:I31)</f>
        <v>0</v>
      </c>
      <c r="K31" s="440"/>
      <c r="L31" s="443"/>
    </row>
    <row r="32" spans="1:12" ht="28.5" thickBot="1">
      <c r="A32" s="433">
        <v>3</v>
      </c>
      <c r="B32" s="444"/>
      <c r="C32" s="435">
        <v>0</v>
      </c>
      <c r="D32" s="437">
        <v>0</v>
      </c>
      <c r="E32" s="437">
        <v>0</v>
      </c>
      <c r="F32" s="436"/>
      <c r="G32" s="437">
        <v>0</v>
      </c>
      <c r="H32" s="437">
        <v>0</v>
      </c>
      <c r="I32" s="438"/>
      <c r="J32" s="439">
        <f>SUM(D32:I32)</f>
        <v>0</v>
      </c>
      <c r="K32" s="440"/>
      <c r="L32" s="443"/>
    </row>
    <row r="33" spans="1:12" ht="28.5" thickBot="1">
      <c r="A33" s="433">
        <v>4</v>
      </c>
      <c r="B33" s="445"/>
      <c r="C33" s="435">
        <v>0</v>
      </c>
      <c r="D33" s="437">
        <v>0</v>
      </c>
      <c r="E33" s="437">
        <v>0</v>
      </c>
      <c r="F33" s="437">
        <v>0</v>
      </c>
      <c r="G33" s="436"/>
      <c r="H33" s="437">
        <v>0</v>
      </c>
      <c r="I33" s="438"/>
      <c r="J33" s="439">
        <f>SUM(D33:I33)</f>
        <v>0</v>
      </c>
      <c r="K33" s="440"/>
      <c r="L33" s="443"/>
    </row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Landwehrs</cp:lastModifiedBy>
  <cp:lastPrinted>2012-05-15T11:33:08Z</cp:lastPrinted>
  <dcterms:created xsi:type="dcterms:W3CDTF">2012-05-16T08:02:57Z</dcterms:created>
  <dcterms:modified xsi:type="dcterms:W3CDTF">2012-05-16T08:02:57Z</dcterms:modified>
  <cp:category/>
  <cp:version/>
  <cp:contentType/>
  <cp:contentStatus/>
</cp:coreProperties>
</file>