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661" activeTab="7"/>
  </bookViews>
  <sheets>
    <sheet name="Gesamt" sheetId="1" r:id="rId1"/>
    <sheet name="Ski" sheetId="2" r:id="rId2"/>
    <sheet name="Volleyb." sheetId="3" r:id="rId3"/>
    <sheet name="Lauf" sheetId="4" r:id="rId4"/>
    <sheet name="Fußball" sheetId="5" r:id="rId5"/>
    <sheet name="Schwimmen" sheetId="6" r:id="rId6"/>
    <sheet name="TT" sheetId="7" r:id="rId7"/>
    <sheet name="Rad" sheetId="8" r:id="rId8"/>
    <sheet name="Badminton" sheetId="9" r:id="rId9"/>
    <sheet name="Schießen" sheetId="10" r:id="rId10"/>
    <sheet name="Kegeln" sheetId="11" r:id="rId11"/>
  </sheets>
  <externalReferences>
    <externalReference r:id="rId14"/>
  </externalReferences>
  <definedNames>
    <definedName name="_xlnm.Print_Area" localSheetId="4">'Fußball'!$A$1:$O$14</definedName>
    <definedName name="_xlnm.Print_Area" localSheetId="5">'Schwimmen'!$A$14:$J$55</definedName>
    <definedName name="Paarungen">'[1]Spielpläne'!$A$2:$B$10</definedName>
    <definedName name="TeamName1">'Badminton'!$E$23:$F$30</definedName>
  </definedNames>
  <calcPr fullCalcOnLoad="1"/>
</workbook>
</file>

<file path=xl/sharedStrings.xml><?xml version="1.0" encoding="utf-8"?>
<sst xmlns="http://schemas.openxmlformats.org/spreadsheetml/2006/main" count="1604" uniqueCount="365">
  <si>
    <t xml:space="preserve">GESAMTWERTUNG </t>
  </si>
  <si>
    <t>Nr.</t>
  </si>
  <si>
    <t>Verein</t>
  </si>
  <si>
    <t>Ski</t>
  </si>
  <si>
    <t>VollBa</t>
  </si>
  <si>
    <t>Lauf</t>
  </si>
  <si>
    <t>FuBa</t>
  </si>
  <si>
    <t>Schw</t>
  </si>
  <si>
    <t>TT</t>
  </si>
  <si>
    <t>Rad</t>
  </si>
  <si>
    <t>Badm</t>
  </si>
  <si>
    <t>Schie</t>
  </si>
  <si>
    <t>Kegeln</t>
  </si>
  <si>
    <t>Summe</t>
  </si>
  <si>
    <t>Platz</t>
  </si>
  <si>
    <t>Vereinswertung</t>
  </si>
  <si>
    <t>Firmenwertung</t>
  </si>
  <si>
    <t>1.</t>
  </si>
  <si>
    <t>KSM Castings</t>
  </si>
  <si>
    <t>2.</t>
  </si>
  <si>
    <t>Schneider GmbH</t>
  </si>
  <si>
    <t>3.</t>
  </si>
  <si>
    <t>KoBA</t>
  </si>
  <si>
    <t>4.</t>
  </si>
  <si>
    <t xml:space="preserve">Harzsparkasse </t>
  </si>
  <si>
    <t>5.</t>
  </si>
  <si>
    <t>PSFU Wernigerode</t>
  </si>
  <si>
    <t>6.</t>
  </si>
  <si>
    <t>AH Wernigerode</t>
  </si>
  <si>
    <t>7.</t>
  </si>
  <si>
    <t>Pumpspeicherwerk</t>
  </si>
  <si>
    <t>8.</t>
  </si>
  <si>
    <t>KSB Harz</t>
  </si>
  <si>
    <t>9.</t>
  </si>
  <si>
    <t>FSG Quedlinburg</t>
  </si>
  <si>
    <t>10.</t>
  </si>
  <si>
    <t>TC Harz</t>
  </si>
  <si>
    <t>11.</t>
  </si>
  <si>
    <t>Bündnis 02 Wernigerode</t>
  </si>
  <si>
    <t>Freiwillige Feuerwehr Thale</t>
  </si>
  <si>
    <t>Platz, virtuell</t>
  </si>
  <si>
    <t>Platzpunkte</t>
  </si>
  <si>
    <t>Bonuspunkte</t>
  </si>
  <si>
    <t>Strafpunkte</t>
  </si>
  <si>
    <t>Gesamt</t>
  </si>
  <si>
    <t>Ergebnisse Harzer TeamChallenge - Skilanglauf</t>
  </si>
  <si>
    <t>VEREIN</t>
  </si>
  <si>
    <t>Start-Nr.:</t>
  </si>
  <si>
    <t>Name</t>
  </si>
  <si>
    <t>Vorname</t>
  </si>
  <si>
    <t>laufende Zeit</t>
  </si>
  <si>
    <t>Einzelzeit</t>
  </si>
  <si>
    <t>Harzsparkasse</t>
  </si>
  <si>
    <t>Gesamtpunkte</t>
  </si>
  <si>
    <t>Punkte</t>
  </si>
  <si>
    <t>Spiele</t>
  </si>
  <si>
    <t>X</t>
  </si>
  <si>
    <t>Team</t>
  </si>
  <si>
    <t>weiblich</t>
  </si>
  <si>
    <t>Fremdstarter</t>
  </si>
  <si>
    <t xml:space="preserve">4 x 200m Freistilschwimmen </t>
  </si>
  <si>
    <t>Starter</t>
  </si>
  <si>
    <t>Zeit</t>
  </si>
  <si>
    <t>Gesamtzeit</t>
  </si>
  <si>
    <t>Mannschaften</t>
  </si>
  <si>
    <t>Kegeln, 4 X 10 Wurf in die Vollen</t>
  </si>
  <si>
    <t>Kegel</t>
  </si>
  <si>
    <t>PSFU</t>
  </si>
  <si>
    <t>Bündnis 02</t>
  </si>
  <si>
    <t xml:space="preserve">Pumpspeicherkraftwerk </t>
  </si>
  <si>
    <t>Thomas</t>
  </si>
  <si>
    <t>Grit</t>
  </si>
  <si>
    <t>Jörg</t>
  </si>
  <si>
    <t>Bergmann</t>
  </si>
  <si>
    <t>Kerstin</t>
  </si>
  <si>
    <t>Andreas</t>
  </si>
  <si>
    <t>Torsten</t>
  </si>
  <si>
    <t>Stefan</t>
  </si>
  <si>
    <t>Sylvia</t>
  </si>
  <si>
    <t>Sebastian</t>
  </si>
  <si>
    <t>Enrico</t>
  </si>
  <si>
    <t>Ruß</t>
  </si>
  <si>
    <t>Martin</t>
  </si>
  <si>
    <t>Zwischenstand / Endstand</t>
  </si>
  <si>
    <t>reine Sportwertung ohne Bonus- und Strafpunkte</t>
  </si>
  <si>
    <t>Platzpkte</t>
  </si>
  <si>
    <t>Bonuspkte</t>
  </si>
  <si>
    <t>Strafpkte</t>
  </si>
  <si>
    <t>Zeiten Lauf</t>
  </si>
  <si>
    <t>Mannschaft (Endzeit)</t>
  </si>
  <si>
    <t>Schneider</t>
  </si>
  <si>
    <t>Bündnis</t>
  </si>
  <si>
    <t xml:space="preserve">Bündnis </t>
  </si>
  <si>
    <t>Serie I</t>
  </si>
  <si>
    <t>Serie II</t>
  </si>
  <si>
    <t>beste Serie</t>
  </si>
  <si>
    <t>vereinsfremd</t>
  </si>
  <si>
    <t>Freiert</t>
  </si>
  <si>
    <t>Langhans</t>
  </si>
  <si>
    <t>Meyer</t>
  </si>
  <si>
    <t>Weidemann</t>
  </si>
  <si>
    <t>Undine</t>
  </si>
  <si>
    <t>Görtz</t>
  </si>
  <si>
    <t>Gropp</t>
  </si>
  <si>
    <t>Eberhard</t>
  </si>
  <si>
    <t>Sperling</t>
  </si>
  <si>
    <t>Francis</t>
  </si>
  <si>
    <t>Autohaus Wernigerode</t>
  </si>
  <si>
    <t>Springer</t>
  </si>
  <si>
    <t>Klaus-Dieter</t>
  </si>
  <si>
    <t>Päschke</t>
  </si>
  <si>
    <t>Straub</t>
  </si>
  <si>
    <t>Sven</t>
  </si>
  <si>
    <t>Treu</t>
  </si>
  <si>
    <t>Karina</t>
  </si>
  <si>
    <t>PSW Wendefurth</t>
  </si>
  <si>
    <t>Bauer</t>
  </si>
  <si>
    <t>Fischer</t>
  </si>
  <si>
    <t>Rose</t>
  </si>
  <si>
    <t>Fred</t>
  </si>
  <si>
    <t>Arndt</t>
  </si>
  <si>
    <t>Volker</t>
  </si>
  <si>
    <t>Hellmund</t>
  </si>
  <si>
    <t>Kreidel</t>
  </si>
  <si>
    <t>Bettina</t>
  </si>
  <si>
    <t>Gerlach</t>
  </si>
  <si>
    <t>Silvio</t>
  </si>
  <si>
    <t>John</t>
  </si>
  <si>
    <t>Bernd</t>
  </si>
  <si>
    <t>Koch</t>
  </si>
  <si>
    <t>Daniel</t>
  </si>
  <si>
    <t>Wühn</t>
  </si>
  <si>
    <t>Katrin</t>
  </si>
  <si>
    <t>Koba</t>
  </si>
  <si>
    <t>Tödter</t>
  </si>
  <si>
    <t>Laabsch</t>
  </si>
  <si>
    <t>Wiedenbach</t>
  </si>
  <si>
    <t>Christoph</t>
  </si>
  <si>
    <t>Strohmeyer</t>
  </si>
  <si>
    <t>Baumann</t>
  </si>
  <si>
    <t>Jan</t>
  </si>
  <si>
    <t>Unger</t>
  </si>
  <si>
    <t>Anja</t>
  </si>
  <si>
    <t>Galler</t>
  </si>
  <si>
    <t>Birgit</t>
  </si>
  <si>
    <t>Bordé</t>
  </si>
  <si>
    <t>Mischler</t>
  </si>
  <si>
    <t>Jens-Peter</t>
  </si>
  <si>
    <t>Zymmara</t>
  </si>
  <si>
    <t>Jana</t>
  </si>
  <si>
    <t>Dönecke</t>
  </si>
  <si>
    <t>Mario</t>
  </si>
  <si>
    <t>fremd</t>
  </si>
  <si>
    <t>Schießen Luftgewehr, 10 m, 2x5 Schuss, stehende Scheibe, die bessere 5er Serie wird gewertet</t>
  </si>
  <si>
    <t>Bestes Einzelergebnis</t>
  </si>
  <si>
    <t>Platzpkt</t>
  </si>
  <si>
    <t>Stadt Wernigerode</t>
  </si>
  <si>
    <t>HZ Makler</t>
  </si>
  <si>
    <t>Stadt WR 2</t>
  </si>
  <si>
    <t>Stadt WR 1</t>
  </si>
  <si>
    <t>Spiel- + Ergebnislistenplan</t>
  </si>
  <si>
    <t>Stadt Wernigerode 2</t>
  </si>
  <si>
    <t>Behrens, Daniela</t>
  </si>
  <si>
    <t>Jäger, Ulf</t>
  </si>
  <si>
    <t>Liebusch, Wieland</t>
  </si>
  <si>
    <t>Harnisch, Dirk</t>
  </si>
  <si>
    <t>Beer, Michael</t>
  </si>
  <si>
    <t>Grunau, Jerry</t>
  </si>
  <si>
    <t>Ruß, Martin</t>
  </si>
  <si>
    <t>Wiesener, Thomas</t>
  </si>
  <si>
    <t>Becker, Nicole</t>
  </si>
  <si>
    <t>Fischer, Jörg</t>
  </si>
  <si>
    <t>Herzog, Thomas</t>
  </si>
  <si>
    <t>Karbe, Günther</t>
  </si>
  <si>
    <t>Hinke, Cornelia</t>
  </si>
  <si>
    <t>Appelt, Nils</t>
  </si>
  <si>
    <t>Arndt, Torsten</t>
  </si>
  <si>
    <t>Schäfer, Henrik</t>
  </si>
  <si>
    <t>Stechhahn, Jens</t>
  </si>
  <si>
    <t>Küsten, Tobias</t>
  </si>
  <si>
    <t>Sarveter, Nils</t>
  </si>
  <si>
    <t>Seidel, Tino</t>
  </si>
  <si>
    <t>Straub, Sven</t>
  </si>
  <si>
    <t>Gall, Steffen</t>
  </si>
  <si>
    <t>Kairis, Chris</t>
  </si>
  <si>
    <t>Schröder, Phillip</t>
  </si>
  <si>
    <t>Stallmann, Kay</t>
  </si>
  <si>
    <t>Kilian, Chris</t>
  </si>
  <si>
    <t>Bertold, Jörg</t>
  </si>
  <si>
    <t>Lux, Jens</t>
  </si>
  <si>
    <t>Neumenn, Jens</t>
  </si>
  <si>
    <t>Presche, Mario</t>
  </si>
  <si>
    <t>Rose, Fred</t>
  </si>
  <si>
    <t>Bauer, Andreas</t>
  </si>
  <si>
    <t>1</t>
  </si>
  <si>
    <t>2</t>
  </si>
  <si>
    <t>3</t>
  </si>
  <si>
    <t>4</t>
  </si>
  <si>
    <t>5</t>
  </si>
  <si>
    <t>6</t>
  </si>
  <si>
    <t>Sätze</t>
  </si>
  <si>
    <t>:</t>
  </si>
  <si>
    <t>Stadt WR</t>
  </si>
  <si>
    <t>Endstand Harzchallenge 2013 / Sportart Tischtennis / Turnhalle Feldstraße Wernigerode / 04.05.2013 / Leitung: KSB Harz / Durchführer Harzer Sportverein/ Bernhard Klinge</t>
  </si>
  <si>
    <t>Pumpspeicherwerk Wendefurt</t>
  </si>
  <si>
    <t>Spiel-D</t>
  </si>
  <si>
    <t>Satz-D</t>
  </si>
  <si>
    <t>Gastgeber: (A)</t>
  </si>
  <si>
    <t xml:space="preserve">                    Gast: (B)</t>
  </si>
  <si>
    <t>Aufstellung Gastgeber ( A )</t>
  </si>
  <si>
    <t>Aufstellung Gast (B)</t>
  </si>
  <si>
    <t>Name, Vorname</t>
  </si>
  <si>
    <t>Liedke, Martin</t>
  </si>
  <si>
    <t>Landwehrs, Dirk</t>
  </si>
  <si>
    <t>Schulz, Steffan</t>
  </si>
  <si>
    <t>Malucha, Thilo</t>
  </si>
  <si>
    <t>Kürten, Detlef</t>
  </si>
  <si>
    <t>Richter, Detlev</t>
  </si>
  <si>
    <t>Schnell, Normen</t>
  </si>
  <si>
    <t>Kabelitz, Jannette</t>
  </si>
  <si>
    <t>Gastgeber (A)</t>
  </si>
  <si>
    <t>Gast (B)</t>
  </si>
  <si>
    <t>1.Satz</t>
  </si>
  <si>
    <t>2.Satz</t>
  </si>
  <si>
    <t>3.Satz</t>
  </si>
  <si>
    <t>Pkt.</t>
  </si>
  <si>
    <t>A1</t>
  </si>
  <si>
    <t>B 1</t>
  </si>
  <si>
    <t>11:1</t>
  </si>
  <si>
    <t>2:0</t>
  </si>
  <si>
    <t>1:0</t>
  </si>
  <si>
    <t>A2</t>
  </si>
  <si>
    <t>B 2</t>
  </si>
  <si>
    <t>11:6</t>
  </si>
  <si>
    <t>A3</t>
  </si>
  <si>
    <t>B 3</t>
  </si>
  <si>
    <t>11:4</t>
  </si>
  <si>
    <t>11:7</t>
  </si>
  <si>
    <t>A4</t>
  </si>
  <si>
    <t>B 4</t>
  </si>
  <si>
    <t>11:0</t>
  </si>
  <si>
    <t>8:0</t>
  </si>
  <si>
    <t>4:0</t>
  </si>
  <si>
    <t>Ergebnis: Sieger Bündnis 02 mit 4:0 Punkten</t>
  </si>
  <si>
    <t xml:space="preserve">                                  O unentschieden</t>
  </si>
  <si>
    <t>Unterschrift Gastgeber……………………………. Unterschrift Gast……………………………</t>
  </si>
  <si>
    <t>Bethge, Steffan</t>
  </si>
  <si>
    <t>Dettmer, Oliver</t>
  </si>
  <si>
    <t>Jokel, Gerald</t>
  </si>
  <si>
    <t>Dittmer, Marcel</t>
  </si>
  <si>
    <t>Kresse, Ellen</t>
  </si>
  <si>
    <t>Leiste, Marian</t>
  </si>
  <si>
    <t>Schier, Felix</t>
  </si>
  <si>
    <t>11:5</t>
  </si>
  <si>
    <t>11:8</t>
  </si>
  <si>
    <t>4:11</t>
  </si>
  <si>
    <t>9:11</t>
  </si>
  <si>
    <t>0:2</t>
  </si>
  <si>
    <t>0:1</t>
  </si>
  <si>
    <t>11:9</t>
  </si>
  <si>
    <t>12:10</t>
  </si>
  <si>
    <t>6:2</t>
  </si>
  <si>
    <t>3:1</t>
  </si>
  <si>
    <t>Ergebnis: Sieger PSFU mi 3:1 Punkten</t>
  </si>
  <si>
    <t>O unentschieden</t>
  </si>
  <si>
    <t>PSW</t>
  </si>
  <si>
    <t>Schäfer, Ralf</t>
  </si>
  <si>
    <t>Reulecke, Frank</t>
  </si>
  <si>
    <t>Preche, Mario</t>
  </si>
  <si>
    <t>Pook, Kathrin</t>
  </si>
  <si>
    <t>Bergmann, Lothar</t>
  </si>
  <si>
    <t>Bergmann, Kerstin</t>
  </si>
  <si>
    <t>Köstlin, David</t>
  </si>
  <si>
    <t>0:11</t>
  </si>
  <si>
    <t>1:11</t>
  </si>
  <si>
    <t>2:11</t>
  </si>
  <si>
    <t>3:11</t>
  </si>
  <si>
    <t>6:11</t>
  </si>
  <si>
    <t>2:1</t>
  </si>
  <si>
    <t>2:7</t>
  </si>
  <si>
    <t>1:3</t>
  </si>
  <si>
    <t>Ergebnis: Sieger Stadt WR mit 3:1 Punkten</t>
  </si>
  <si>
    <t>.</t>
  </si>
  <si>
    <t>0:8</t>
  </si>
  <si>
    <t>0:4</t>
  </si>
  <si>
    <t xml:space="preserve">        O unentschieden</t>
  </si>
  <si>
    <t>10:12</t>
  </si>
  <si>
    <t>13:11</t>
  </si>
  <si>
    <t>1:2</t>
  </si>
  <si>
    <t>1:8</t>
  </si>
  <si>
    <t>Ergebnis: Sieger Stadt WR mit 4:0 Punkten</t>
  </si>
  <si>
    <t>11:3</t>
  </si>
  <si>
    <t>Ergebnis: Sieger Schneider mit 4:0 Punkten</t>
  </si>
  <si>
    <t>7:11</t>
  </si>
  <si>
    <t>14:12</t>
  </si>
  <si>
    <t>8:1</t>
  </si>
  <si>
    <t>Ergebnis: Sieger PSFU mit 4:0 Punkten</t>
  </si>
  <si>
    <t>Ergebnis: Sieger PSW mit 4:0 Punkten</t>
  </si>
  <si>
    <t>12:14</t>
  </si>
  <si>
    <t>11:2</t>
  </si>
  <si>
    <t>5:5</t>
  </si>
  <si>
    <t>2:2</t>
  </si>
  <si>
    <t>100:90 Bälle f. Stadt WR</t>
  </si>
  <si>
    <t>Ergebnis: unentschieden 2:2 Punkten</t>
  </si>
  <si>
    <t>Runde:</t>
  </si>
  <si>
    <t>5:11</t>
  </si>
  <si>
    <t>8:11</t>
  </si>
  <si>
    <t xml:space="preserve">      O unentschieden</t>
  </si>
  <si>
    <t>7:2</t>
  </si>
  <si>
    <t>Ergebnis: Sieger PSFU mit 3:1 Punkten</t>
  </si>
  <si>
    <t>2:6</t>
  </si>
  <si>
    <t>Ergebnis: Sieger TC Harz mit 3:1 Punkten</t>
  </si>
  <si>
    <t xml:space="preserve">          O unentschieden</t>
  </si>
  <si>
    <t>400</t>
  </si>
  <si>
    <t>401</t>
  </si>
  <si>
    <t>402</t>
  </si>
  <si>
    <t>403</t>
  </si>
  <si>
    <t>413</t>
  </si>
  <si>
    <t>418</t>
  </si>
  <si>
    <t>423</t>
  </si>
  <si>
    <t>428</t>
  </si>
  <si>
    <t>433</t>
  </si>
  <si>
    <t>448</t>
  </si>
  <si>
    <t>Wendepkt.</t>
  </si>
  <si>
    <t>Wechsel/Ziel</t>
  </si>
  <si>
    <t>Rüstenberg, Steffi</t>
  </si>
  <si>
    <t>x</t>
  </si>
  <si>
    <t>Schubert, Stefan</t>
  </si>
  <si>
    <t>Bonus weibl.</t>
  </si>
  <si>
    <t>Koch, Daniel</t>
  </si>
  <si>
    <t>Cabak, Guido</t>
  </si>
  <si>
    <t>Ramme, Andreas</t>
  </si>
  <si>
    <t>Richter, Detlef</t>
  </si>
  <si>
    <t>Rink, Maik</t>
  </si>
  <si>
    <t>Schäfer, Ingo</t>
  </si>
  <si>
    <t>Mokosch, Michael</t>
  </si>
  <si>
    <t>Paul, Maik</t>
  </si>
  <si>
    <t>Schröder, Frank</t>
  </si>
  <si>
    <t>Harbrecht, Frank</t>
  </si>
  <si>
    <t>Schulze, Steffen</t>
  </si>
  <si>
    <t>Schnell, Norman</t>
  </si>
  <si>
    <t>Arndt, Volker</t>
  </si>
  <si>
    <t>Klehm, Michael</t>
  </si>
  <si>
    <t>Manzke, Thomas</t>
  </si>
  <si>
    <t>Becker, Olaf</t>
  </si>
  <si>
    <t>Golz, Christian</t>
  </si>
  <si>
    <t>Brandt-Arndt, Beate</t>
  </si>
  <si>
    <t>Treuthardt, Matthias</t>
  </si>
  <si>
    <t>Weber, Stefan</t>
  </si>
  <si>
    <t>Großmann, Ellen</t>
  </si>
  <si>
    <t>Franzke, Marco</t>
  </si>
  <si>
    <t>Cloppe, Carsten</t>
  </si>
  <si>
    <t>Kuthe-Schulz, Birger</t>
  </si>
  <si>
    <t>abs. Zeit</t>
  </si>
  <si>
    <t>Startzeit</t>
  </si>
  <si>
    <t>Endzeit</t>
  </si>
  <si>
    <t>0 Min</t>
  </si>
  <si>
    <t>+ 3 Min.</t>
  </si>
  <si>
    <t>+ 6 Min.</t>
  </si>
  <si>
    <t>+12 Min.</t>
  </si>
  <si>
    <t>+ 15 Min.</t>
  </si>
  <si>
    <t>+18 Min.</t>
  </si>
  <si>
    <t>+ 24 Min.</t>
  </si>
  <si>
    <t>+ 21 Min.</t>
  </si>
  <si>
    <t>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</si>
</sst>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[h]:mm"/>
    <numFmt numFmtId="166" formatCode="h:mm;@"/>
    <numFmt numFmtId="167" formatCode="0.0"/>
    <numFmt numFmtId="168" formatCode="0.00_ ;[Red]\-0.00\ "/>
    <numFmt numFmtId="169" formatCode="0_ ;[Red]\-0\ "/>
  </numFmts>
  <fonts count="62">
    <font>
      <sz val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46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36"/>
      <name val="Arial"/>
      <family val="2"/>
    </font>
    <font>
      <b/>
      <sz val="12"/>
      <color indexed="18"/>
      <name val="Arial"/>
      <family val="2"/>
    </font>
    <font>
      <b/>
      <sz val="8"/>
      <color indexed="36"/>
      <name val="Arial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23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9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0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9" applyNumberFormat="0" applyAlignment="0" applyProtection="0"/>
  </cellStyleXfs>
  <cellXfs count="7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21" fontId="7" fillId="0" borderId="16" xfId="0" applyNumberFormat="1" applyFont="1" applyBorder="1" applyAlignment="1">
      <alignment/>
    </xf>
    <xf numFmtId="21" fontId="6" fillId="0" borderId="16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47" fontId="7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47" fontId="11" fillId="0" borderId="19" xfId="0" applyNumberFormat="1" applyFont="1" applyFill="1" applyBorder="1" applyAlignment="1">
      <alignment horizontal="center" vertical="center"/>
    </xf>
    <xf numFmtId="47" fontId="7" fillId="0" borderId="19" xfId="0" applyNumberFormat="1" applyFont="1" applyFill="1" applyBorder="1" applyAlignment="1">
      <alignment horizontal="center" vertical="center"/>
    </xf>
    <xf numFmtId="47" fontId="6" fillId="0" borderId="18" xfId="0" applyNumberFormat="1" applyFont="1" applyFill="1" applyBorder="1" applyAlignment="1">
      <alignment horizontal="center" vertical="center"/>
    </xf>
    <xf numFmtId="47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7" fontId="0" fillId="0" borderId="0" xfId="0" applyNumberFormat="1" applyFill="1" applyAlignment="1">
      <alignment/>
    </xf>
    <xf numFmtId="4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7" fontId="0" fillId="0" borderId="0" xfId="0" applyNumberFormat="1" applyFont="1" applyFill="1" applyAlignment="1">
      <alignment/>
    </xf>
    <xf numFmtId="47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6" fillId="0" borderId="28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7" fillId="0" borderId="29" xfId="0" applyFont="1" applyBorder="1" applyAlignment="1">
      <alignment horizontal="right"/>
    </xf>
    <xf numFmtId="0" fontId="7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0" xfId="0" applyNumberFormat="1" applyAlignment="1">
      <alignment/>
    </xf>
    <xf numFmtId="0" fontId="16" fillId="0" borderId="3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4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15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40" xfId="0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169" fontId="2" fillId="0" borderId="15" xfId="0" applyNumberFormat="1" applyFont="1" applyBorder="1" applyAlignment="1">
      <alignment horizontal="right" vertical="center"/>
    </xf>
    <xf numFmtId="169" fontId="2" fillId="0" borderId="20" xfId="0" applyNumberFormat="1" applyFont="1" applyBorder="1" applyAlignment="1">
      <alignment horizontal="right" vertical="center"/>
    </xf>
    <xf numFmtId="169" fontId="2" fillId="0" borderId="20" xfId="0" applyNumberFormat="1" applyFont="1" applyFill="1" applyBorder="1" applyAlignment="1">
      <alignment horizontal="right" vertical="center"/>
    </xf>
    <xf numFmtId="169" fontId="2" fillId="0" borderId="4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20" borderId="0" xfId="0" applyFont="1" applyFill="1" applyAlignment="1">
      <alignment/>
    </xf>
    <xf numFmtId="0" fontId="51" fillId="20" borderId="0" xfId="0" applyFont="1" applyFill="1" applyBorder="1" applyAlignment="1">
      <alignment/>
    </xf>
    <xf numFmtId="21" fontId="7" fillId="20" borderId="0" xfId="0" applyNumberFormat="1" applyFont="1" applyFill="1" applyAlignment="1">
      <alignment/>
    </xf>
    <xf numFmtId="0" fontId="7" fillId="20" borderId="16" xfId="0" applyFont="1" applyFill="1" applyBorder="1" applyAlignment="1">
      <alignment/>
    </xf>
    <xf numFmtId="21" fontId="6" fillId="20" borderId="16" xfId="0" applyNumberFormat="1" applyFont="1" applyFill="1" applyBorder="1" applyAlignment="1">
      <alignment/>
    </xf>
    <xf numFmtId="21" fontId="7" fillId="20" borderId="16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2" xfId="0" applyNumberFormat="1" applyFont="1" applyBorder="1" applyAlignment="1">
      <alignment horizontal="right"/>
    </xf>
    <xf numFmtId="0" fontId="3" fillId="24" borderId="10" xfId="0" applyFont="1" applyFill="1" applyBorder="1" applyAlignment="1">
      <alignment/>
    </xf>
    <xf numFmtId="0" fontId="3" fillId="23" borderId="10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6" xfId="0" applyFont="1" applyBorder="1" applyAlignment="1">
      <alignment/>
    </xf>
    <xf numFmtId="0" fontId="3" fillId="25" borderId="47" xfId="0" applyFont="1" applyFill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3" fillId="24" borderId="51" xfId="0" applyFont="1" applyFill="1" applyBorder="1" applyAlignment="1">
      <alignment/>
    </xf>
    <xf numFmtId="0" fontId="3" fillId="26" borderId="52" xfId="0" applyFont="1" applyFill="1" applyBorder="1" applyAlignment="1">
      <alignment/>
    </xf>
    <xf numFmtId="0" fontId="3" fillId="26" borderId="20" xfId="0" applyFont="1" applyFill="1" applyBorder="1" applyAlignment="1">
      <alignment/>
    </xf>
    <xf numFmtId="0" fontId="3" fillId="27" borderId="20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52" fillId="0" borderId="15" xfId="0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20" xfId="0" applyFont="1" applyFill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47" fontId="7" fillId="0" borderId="54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/>
    </xf>
    <xf numFmtId="47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47" fontId="7" fillId="0" borderId="56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right" vertical="center"/>
    </xf>
    <xf numFmtId="47" fontId="7" fillId="0" borderId="1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right" vertical="center"/>
    </xf>
    <xf numFmtId="0" fontId="52" fillId="0" borderId="52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47" fontId="6" fillId="0" borderId="18" xfId="0" applyNumberFormat="1" applyFont="1" applyFill="1" applyBorder="1" applyAlignment="1">
      <alignment vertical="center"/>
    </xf>
    <xf numFmtId="47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47" fontId="6" fillId="0" borderId="54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7" fontId="6" fillId="0" borderId="19" xfId="0" applyNumberFormat="1" applyFont="1" applyFill="1" applyBorder="1" applyAlignment="1">
      <alignment horizontal="center" vertical="center"/>
    </xf>
    <xf numFmtId="47" fontId="7" fillId="0" borderId="18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vertical="center"/>
    </xf>
    <xf numFmtId="47" fontId="6" fillId="0" borderId="38" xfId="0" applyNumberFormat="1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47" fontId="7" fillId="0" borderId="54" xfId="0" applyNumberFormat="1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7" fontId="6" fillId="0" borderId="17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20" fillId="27" borderId="57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24" borderId="56" xfId="0" applyFont="1" applyFill="1" applyBorder="1" applyAlignment="1">
      <alignment/>
    </xf>
    <xf numFmtId="0" fontId="20" fillId="26" borderId="58" xfId="0" applyFont="1" applyFill="1" applyBorder="1" applyAlignment="1">
      <alignment horizontal="center"/>
    </xf>
    <xf numFmtId="0" fontId="0" fillId="24" borderId="18" xfId="0" applyFont="1" applyFill="1" applyBorder="1" applyAlignment="1">
      <alignment/>
    </xf>
    <xf numFmtId="0" fontId="20" fillId="26" borderId="59" xfId="0" applyFont="1" applyFill="1" applyBorder="1" applyAlignment="1">
      <alignment horizontal="center"/>
    </xf>
    <xf numFmtId="0" fontId="20" fillId="0" borderId="60" xfId="0" applyFont="1" applyBorder="1" applyAlignment="1">
      <alignment/>
    </xf>
    <xf numFmtId="0" fontId="0" fillId="0" borderId="60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1" fontId="24" fillId="0" borderId="15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vertical="center"/>
    </xf>
    <xf numFmtId="0" fontId="22" fillId="0" borderId="20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4" fontId="18" fillId="0" borderId="37" xfId="0" applyNumberFormat="1" applyFont="1" applyBorder="1" applyAlignment="1">
      <alignment/>
    </xf>
    <xf numFmtId="0" fontId="22" fillId="0" borderId="40" xfId="0" applyNumberFormat="1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23" fillId="0" borderId="40" xfId="0" applyFont="1" applyBorder="1" applyAlignment="1">
      <alignment horizontal="right" vertical="center"/>
    </xf>
    <xf numFmtId="0" fontId="18" fillId="0" borderId="38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1" fontId="24" fillId="0" borderId="61" xfId="0" applyNumberFormat="1" applyFont="1" applyBorder="1" applyAlignment="1">
      <alignment horizontal="right" vertical="center"/>
    </xf>
    <xf numFmtId="1" fontId="23" fillId="0" borderId="20" xfId="0" applyNumberFormat="1" applyFont="1" applyBorder="1" applyAlignment="1">
      <alignment horizontal="right" vertical="center"/>
    </xf>
    <xf numFmtId="1" fontId="24" fillId="0" borderId="2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8" fillId="0" borderId="62" xfId="0" applyFont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45" fontId="18" fillId="0" borderId="62" xfId="0" applyNumberFormat="1" applyFont="1" applyBorder="1" applyAlignment="1">
      <alignment horizontal="center"/>
    </xf>
    <xf numFmtId="0" fontId="18" fillId="0" borderId="63" xfId="0" applyFont="1" applyBorder="1" applyAlignment="1">
      <alignment horizontal="center" wrapText="1"/>
    </xf>
    <xf numFmtId="0" fontId="18" fillId="0" borderId="63" xfId="0" applyFont="1" applyBorder="1" applyAlignment="1">
      <alignment horizontal="center"/>
    </xf>
    <xf numFmtId="49" fontId="18" fillId="0" borderId="64" xfId="0" applyNumberFormat="1" applyFont="1" applyBorder="1" applyAlignment="1">
      <alignment horizontal="center"/>
    </xf>
    <xf numFmtId="45" fontId="18" fillId="0" borderId="64" xfId="0" applyNumberFormat="1" applyFont="1" applyBorder="1" applyAlignment="1">
      <alignment horizontal="center"/>
    </xf>
    <xf numFmtId="0" fontId="18" fillId="0" borderId="63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3" fillId="0" borderId="65" xfId="0" applyFont="1" applyBorder="1" applyAlignment="1">
      <alignment horizontal="right"/>
    </xf>
    <xf numFmtId="0" fontId="6" fillId="0" borderId="62" xfId="0" applyFont="1" applyBorder="1" applyAlignment="1">
      <alignment horizontal="center" vertical="center"/>
    </xf>
    <xf numFmtId="1" fontId="0" fillId="0" borderId="66" xfId="0" applyNumberFormat="1" applyFill="1" applyBorder="1" applyAlignment="1">
      <alignment/>
    </xf>
    <xf numFmtId="1" fontId="0" fillId="0" borderId="67" xfId="0" applyNumberFormat="1" applyFill="1" applyBorder="1" applyAlignment="1">
      <alignment/>
    </xf>
    <xf numFmtId="1" fontId="0" fillId="0" borderId="67" xfId="0" applyNumberFormat="1" applyFill="1" applyBorder="1" applyAlignment="1">
      <alignment horizontal="right"/>
    </xf>
    <xf numFmtId="1" fontId="0" fillId="0" borderId="67" xfId="0" applyNumberFormat="1" applyBorder="1" applyAlignment="1">
      <alignment/>
    </xf>
    <xf numFmtId="1" fontId="3" fillId="0" borderId="67" xfId="0" applyNumberFormat="1" applyFont="1" applyBorder="1" applyAlignment="1">
      <alignment/>
    </xf>
    <xf numFmtId="1" fontId="0" fillId="0" borderId="57" xfId="0" applyNumberFormat="1" applyFill="1" applyBorder="1" applyAlignment="1">
      <alignment/>
    </xf>
    <xf numFmtId="1" fontId="0" fillId="0" borderId="62" xfId="0" applyNumberFormat="1" applyFill="1" applyBorder="1" applyAlignment="1">
      <alignment/>
    </xf>
    <xf numFmtId="1" fontId="0" fillId="0" borderId="62" xfId="0" applyNumberFormat="1" applyBorder="1" applyAlignment="1">
      <alignment/>
    </xf>
    <xf numFmtId="1" fontId="3" fillId="0" borderId="62" xfId="0" applyNumberFormat="1" applyFont="1" applyBorder="1" applyAlignment="1">
      <alignment/>
    </xf>
    <xf numFmtId="0" fontId="7" fillId="0" borderId="62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6" fillId="0" borderId="62" xfId="0" applyFont="1" applyBorder="1" applyAlignment="1">
      <alignment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164" fontId="7" fillId="0" borderId="18" xfId="0" applyNumberFormat="1" applyFont="1" applyBorder="1" applyAlignment="1">
      <alignment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0" fillId="0" borderId="73" xfId="0" applyBorder="1" applyAlignment="1">
      <alignment/>
    </xf>
    <xf numFmtId="1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18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74" xfId="0" applyFont="1" applyFill="1" applyBorder="1" applyAlignment="1">
      <alignment/>
    </xf>
    <xf numFmtId="0" fontId="0" fillId="0" borderId="75" xfId="0" applyFont="1" applyBorder="1" applyAlignment="1">
      <alignment/>
    </xf>
    <xf numFmtId="0" fontId="0" fillId="0" borderId="75" xfId="0" applyNumberFormat="1" applyFont="1" applyBorder="1" applyAlignment="1">
      <alignment horizontal="center"/>
    </xf>
    <xf numFmtId="0" fontId="0" fillId="0" borderId="75" xfId="0" applyFont="1" applyBorder="1" applyAlignment="1">
      <alignment horizontal="left" vertical="center"/>
    </xf>
    <xf numFmtId="0" fontId="0" fillId="0" borderId="75" xfId="0" applyFont="1" applyBorder="1" applyAlignment="1">
      <alignment horizontal="center"/>
    </xf>
    <xf numFmtId="0" fontId="18" fillId="0" borderId="76" xfId="0" applyFont="1" applyBorder="1" applyAlignment="1">
      <alignment/>
    </xf>
    <xf numFmtId="0" fontId="6" fillId="0" borderId="73" xfId="0" applyFont="1" applyFill="1" applyBorder="1" applyAlignment="1">
      <alignment/>
    </xf>
    <xf numFmtId="0" fontId="3" fillId="0" borderId="77" xfId="0" applyFont="1" applyBorder="1" applyAlignment="1">
      <alignment/>
    </xf>
    <xf numFmtId="0" fontId="7" fillId="0" borderId="73" xfId="0" applyFont="1" applyFill="1" applyBorder="1" applyAlignment="1">
      <alignment/>
    </xf>
    <xf numFmtId="0" fontId="18" fillId="0" borderId="77" xfId="0" applyFont="1" applyBorder="1" applyAlignment="1">
      <alignment/>
    </xf>
    <xf numFmtId="0" fontId="7" fillId="0" borderId="78" xfId="0" applyFont="1" applyFill="1" applyBorder="1" applyAlignment="1">
      <alignment/>
    </xf>
    <xf numFmtId="167" fontId="0" fillId="0" borderId="79" xfId="0" applyNumberFormat="1" applyFont="1" applyBorder="1" applyAlignment="1">
      <alignment/>
    </xf>
    <xf numFmtId="0" fontId="0" fillId="0" borderId="79" xfId="0" applyNumberFormat="1" applyFont="1" applyBorder="1" applyAlignment="1">
      <alignment horizontal="center"/>
    </xf>
    <xf numFmtId="0" fontId="0" fillId="0" borderId="79" xfId="0" applyFont="1" applyBorder="1" applyAlignment="1">
      <alignment horizontal="left" vertical="center"/>
    </xf>
    <xf numFmtId="0" fontId="0" fillId="0" borderId="79" xfId="0" applyFont="1" applyBorder="1" applyAlignment="1">
      <alignment horizontal="center"/>
    </xf>
    <xf numFmtId="0" fontId="18" fillId="0" borderId="80" xfId="0" applyFont="1" applyBorder="1" applyAlignment="1">
      <alignment/>
    </xf>
    <xf numFmtId="0" fontId="0" fillId="0" borderId="77" xfId="0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76" xfId="0" applyBorder="1" applyAlignment="1">
      <alignment/>
    </xf>
    <xf numFmtId="0" fontId="0" fillId="0" borderId="79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78" xfId="0" applyFill="1" applyBorder="1" applyAlignment="1">
      <alignment/>
    </xf>
    <xf numFmtId="0" fontId="3" fillId="0" borderId="79" xfId="0" applyFont="1" applyBorder="1" applyAlignment="1">
      <alignment horizontal="left" vertical="center"/>
    </xf>
    <xf numFmtId="0" fontId="16" fillId="0" borderId="81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0" fontId="7" fillId="0" borderId="82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7" fillId="28" borderId="26" xfId="0" applyNumberFormat="1" applyFont="1" applyFill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2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19" borderId="0" xfId="0" applyNumberFormat="1" applyFont="1" applyFill="1" applyAlignment="1">
      <alignment horizontal="center"/>
    </xf>
    <xf numFmtId="0" fontId="6" fillId="29" borderId="0" xfId="0" applyFont="1" applyFill="1" applyAlignment="1">
      <alignment horizontal="center"/>
    </xf>
    <xf numFmtId="0" fontId="11" fillId="0" borderId="36" xfId="0" applyFont="1" applyBorder="1" applyAlignment="1">
      <alignment/>
    </xf>
    <xf numFmtId="0" fontId="7" fillId="29" borderId="25" xfId="0" applyFont="1" applyFill="1" applyBorder="1" applyAlignment="1">
      <alignment horizontal="right"/>
    </xf>
    <xf numFmtId="0" fontId="7" fillId="19" borderId="29" xfId="0" applyFont="1" applyFill="1" applyBorder="1" applyAlignment="1">
      <alignment horizontal="right"/>
    </xf>
    <xf numFmtId="0" fontId="7" fillId="0" borderId="56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52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0" borderId="52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7" fillId="0" borderId="86" xfId="0" applyFont="1" applyBorder="1" applyAlignment="1">
      <alignment/>
    </xf>
    <xf numFmtId="0" fontId="6" fillId="0" borderId="47" xfId="0" applyNumberFormat="1" applyFont="1" applyBorder="1" applyAlignment="1">
      <alignment/>
    </xf>
    <xf numFmtId="0" fontId="6" fillId="0" borderId="87" xfId="0" applyNumberFormat="1" applyFont="1" applyBorder="1" applyAlignment="1">
      <alignment/>
    </xf>
    <xf numFmtId="0" fontId="6" fillId="0" borderId="88" xfId="0" applyNumberFormat="1" applyFont="1" applyBorder="1" applyAlignment="1">
      <alignment/>
    </xf>
    <xf numFmtId="0" fontId="6" fillId="0" borderId="89" xfId="0" applyNumberFormat="1" applyFont="1" applyBorder="1" applyAlignment="1">
      <alignment/>
    </xf>
    <xf numFmtId="0" fontId="55" fillId="0" borderId="30" xfId="0" applyNumberFormat="1" applyFont="1" applyBorder="1" applyAlignment="1">
      <alignment/>
    </xf>
    <xf numFmtId="0" fontId="3" fillId="30" borderId="52" xfId="0" applyFont="1" applyFill="1" applyBorder="1" applyAlignment="1">
      <alignment/>
    </xf>
    <xf numFmtId="0" fontId="3" fillId="30" borderId="20" xfId="0" applyFont="1" applyFill="1" applyBorder="1" applyAlignment="1">
      <alignment/>
    </xf>
    <xf numFmtId="0" fontId="3" fillId="31" borderId="20" xfId="0" applyFont="1" applyFill="1" applyBorder="1" applyAlignment="1">
      <alignment/>
    </xf>
    <xf numFmtId="0" fontId="3" fillId="30" borderId="90" xfId="0" applyFont="1" applyFill="1" applyBorder="1" applyAlignment="1">
      <alignment horizontal="center"/>
    </xf>
    <xf numFmtId="0" fontId="3" fillId="30" borderId="91" xfId="0" applyFont="1" applyFill="1" applyBorder="1" applyAlignment="1">
      <alignment horizontal="center"/>
    </xf>
    <xf numFmtId="0" fontId="3" fillId="31" borderId="9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1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49" fontId="0" fillId="32" borderId="0" xfId="0" applyNumberForma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15" fillId="0" borderId="0" xfId="0" applyFont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49" fontId="56" fillId="0" borderId="0" xfId="0" applyNumberFormat="1" applyFont="1" applyFill="1" applyBorder="1" applyAlignment="1">
      <alignment horizontal="left"/>
    </xf>
    <xf numFmtId="49" fontId="56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3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49" fontId="0" fillId="32" borderId="0" xfId="0" applyNumberFormat="1" applyFill="1" applyBorder="1" applyAlignment="1">
      <alignment vertical="center"/>
    </xf>
    <xf numFmtId="49" fontId="0" fillId="32" borderId="0" xfId="0" applyNumberFormat="1" applyFont="1" applyFill="1" applyBorder="1" applyAlignment="1">
      <alignment vertical="center"/>
    </xf>
    <xf numFmtId="49" fontId="13" fillId="32" borderId="0" xfId="0" applyNumberFormat="1" applyFont="1" applyFill="1" applyBorder="1" applyAlignment="1">
      <alignment vertical="center"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20" fillId="27" borderId="94" xfId="0" applyFont="1" applyFill="1" applyBorder="1" applyAlignment="1">
      <alignment horizontal="center"/>
    </xf>
    <xf numFmtId="0" fontId="20" fillId="0" borderId="95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9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/>
    </xf>
    <xf numFmtId="0" fontId="4" fillId="24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/>
    </xf>
    <xf numFmtId="0" fontId="0" fillId="0" borderId="99" xfId="0" applyFill="1" applyBorder="1" applyAlignment="1">
      <alignment/>
    </xf>
    <xf numFmtId="0" fontId="0" fillId="0" borderId="99" xfId="0" applyNumberFormat="1" applyFont="1" applyFill="1" applyBorder="1" applyAlignment="1" applyProtection="1">
      <alignment horizontal="right"/>
      <protection/>
    </xf>
    <xf numFmtId="0" fontId="0" fillId="0" borderId="99" xfId="0" applyNumberFormat="1" applyFont="1" applyFill="1" applyBorder="1" applyAlignment="1">
      <alignment horizontal="right"/>
    </xf>
    <xf numFmtId="0" fontId="3" fillId="0" borderId="100" xfId="0" applyFont="1" applyFill="1" applyBorder="1" applyAlignment="1">
      <alignment/>
    </xf>
    <xf numFmtId="0" fontId="3" fillId="24" borderId="101" xfId="0" applyFont="1" applyFill="1" applyBorder="1" applyAlignment="1">
      <alignment/>
    </xf>
    <xf numFmtId="0" fontId="3" fillId="24" borderId="102" xfId="0" applyFont="1" applyFill="1" applyBorder="1" applyAlignment="1">
      <alignment horizontal="center"/>
    </xf>
    <xf numFmtId="0" fontId="4" fillId="24" borderId="103" xfId="0" applyFont="1" applyFill="1" applyBorder="1" applyAlignment="1">
      <alignment horizontal="center"/>
    </xf>
    <xf numFmtId="0" fontId="4" fillId="24" borderId="104" xfId="0" applyFont="1" applyFill="1" applyBorder="1" applyAlignment="1">
      <alignment horizontal="center"/>
    </xf>
    <xf numFmtId="0" fontId="4" fillId="24" borderId="105" xfId="0" applyFont="1" applyFill="1" applyBorder="1" applyAlignment="1">
      <alignment horizontal="center"/>
    </xf>
    <xf numFmtId="0" fontId="20" fillId="0" borderId="93" xfId="0" applyFont="1" applyBorder="1" applyAlignment="1">
      <alignment/>
    </xf>
    <xf numFmtId="0" fontId="4" fillId="24" borderId="106" xfId="0" applyFont="1" applyFill="1" applyBorder="1" applyAlignment="1">
      <alignment horizontal="center"/>
    </xf>
    <xf numFmtId="0" fontId="20" fillId="0" borderId="107" xfId="0" applyFont="1" applyBorder="1" applyAlignment="1">
      <alignment/>
    </xf>
    <xf numFmtId="0" fontId="20" fillId="27" borderId="66" xfId="0" applyFont="1" applyFill="1" applyBorder="1" applyAlignment="1">
      <alignment horizontal="center"/>
    </xf>
    <xf numFmtId="0" fontId="52" fillId="0" borderId="40" xfId="0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54" fillId="0" borderId="40" xfId="0" applyFont="1" applyBorder="1" applyAlignment="1">
      <alignment horizontal="right" vertical="center"/>
    </xf>
    <xf numFmtId="0" fontId="3" fillId="31" borderId="0" xfId="0" applyFont="1" applyFill="1" applyBorder="1" applyAlignment="1">
      <alignment/>
    </xf>
    <xf numFmtId="0" fontId="59" fillId="0" borderId="15" xfId="0" applyFont="1" applyBorder="1" applyAlignment="1">
      <alignment horizontal="right" vertical="center"/>
    </xf>
    <xf numFmtId="0" fontId="59" fillId="0" borderId="20" xfId="0" applyFont="1" applyBorder="1" applyAlignment="1">
      <alignment horizontal="right" vertical="center"/>
    </xf>
    <xf numFmtId="0" fontId="59" fillId="0" borderId="20" xfId="0" applyFont="1" applyFill="1" applyBorder="1" applyAlignment="1">
      <alignment horizontal="right" vertical="center"/>
    </xf>
    <xf numFmtId="0" fontId="59" fillId="0" borderId="40" xfId="0" applyFont="1" applyBorder="1" applyAlignment="1">
      <alignment horizontal="right" vertical="center"/>
    </xf>
    <xf numFmtId="0" fontId="59" fillId="0" borderId="40" xfId="0" applyFont="1" applyBorder="1" applyAlignment="1">
      <alignment vertical="center"/>
    </xf>
    <xf numFmtId="0" fontId="6" fillId="0" borderId="108" xfId="0" applyFont="1" applyBorder="1" applyAlignment="1">
      <alignment horizontal="center" vertical="center"/>
    </xf>
    <xf numFmtId="0" fontId="3" fillId="31" borderId="83" xfId="0" applyFont="1" applyFill="1" applyBorder="1" applyAlignment="1">
      <alignment/>
    </xf>
    <xf numFmtId="0" fontId="3" fillId="31" borderId="109" xfId="0" applyFont="1" applyFill="1" applyBorder="1" applyAlignment="1">
      <alignment horizontal="center"/>
    </xf>
    <xf numFmtId="0" fontId="2" fillId="0" borderId="110" xfId="0" applyFont="1" applyBorder="1" applyAlignment="1">
      <alignment horizontal="right" vertical="center"/>
    </xf>
    <xf numFmtId="0" fontId="6" fillId="0" borderId="111" xfId="0" applyFont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59" fillId="0" borderId="83" xfId="0" applyFont="1" applyBorder="1" applyAlignment="1">
      <alignment horizontal="right" vertical="center"/>
    </xf>
    <xf numFmtId="0" fontId="52" fillId="0" borderId="83" xfId="0" applyFont="1" applyBorder="1" applyAlignment="1">
      <alignment horizontal="right" vertical="center"/>
    </xf>
    <xf numFmtId="0" fontId="10" fillId="0" borderId="110" xfId="0" applyFont="1" applyBorder="1" applyAlignment="1">
      <alignment horizontal="right" vertical="center"/>
    </xf>
    <xf numFmtId="0" fontId="6" fillId="0" borderId="112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10" fillId="0" borderId="83" xfId="0" applyFont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47" fontId="0" fillId="0" borderId="86" xfId="0" applyNumberFormat="1" applyFill="1" applyBorder="1" applyAlignment="1">
      <alignment/>
    </xf>
    <xf numFmtId="0" fontId="2" fillId="0" borderId="83" xfId="0" applyNumberFormat="1" applyFont="1" applyFill="1" applyBorder="1" applyAlignment="1">
      <alignment horizontal="right" vertical="center"/>
    </xf>
    <xf numFmtId="0" fontId="52" fillId="0" borderId="83" xfId="0" applyFont="1" applyFill="1" applyBorder="1" applyAlignment="1">
      <alignment horizontal="right" vertical="center"/>
    </xf>
    <xf numFmtId="0" fontId="10" fillId="0" borderId="83" xfId="0" applyFont="1" applyFill="1" applyBorder="1" applyAlignment="1">
      <alignment horizontal="right" vertical="center"/>
    </xf>
    <xf numFmtId="0" fontId="53" fillId="0" borderId="109" xfId="0" applyFont="1" applyFill="1" applyBorder="1" applyAlignment="1">
      <alignment horizontal="right" vertical="center"/>
    </xf>
    <xf numFmtId="47" fontId="0" fillId="0" borderId="116" xfId="0" applyNumberFormat="1" applyFill="1" applyBorder="1" applyAlignment="1">
      <alignment/>
    </xf>
    <xf numFmtId="0" fontId="2" fillId="0" borderId="112" xfId="0" applyNumberFormat="1" applyFont="1" applyFill="1" applyBorder="1" applyAlignment="1">
      <alignment horizontal="right" vertical="center"/>
    </xf>
    <xf numFmtId="0" fontId="0" fillId="24" borderId="117" xfId="0" applyFont="1" applyFill="1" applyBorder="1" applyAlignment="1">
      <alignment/>
    </xf>
    <xf numFmtId="0" fontId="0" fillId="24" borderId="118" xfId="0" applyFont="1" applyFill="1" applyBorder="1" applyAlignment="1">
      <alignment/>
    </xf>
    <xf numFmtId="0" fontId="0" fillId="24" borderId="112" xfId="0" applyFont="1" applyFill="1" applyBorder="1" applyAlignment="1">
      <alignment/>
    </xf>
    <xf numFmtId="0" fontId="3" fillId="27" borderId="83" xfId="0" applyFont="1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120" xfId="0" applyBorder="1" applyAlignment="1">
      <alignment/>
    </xf>
    <xf numFmtId="0" fontId="0" fillId="0" borderId="120" xfId="0" applyNumberFormat="1" applyFont="1" applyBorder="1" applyAlignment="1">
      <alignment horizontal="right"/>
    </xf>
    <xf numFmtId="0" fontId="3" fillId="0" borderId="121" xfId="0" applyFont="1" applyBorder="1" applyAlignment="1">
      <alignment horizontal="right"/>
    </xf>
    <xf numFmtId="0" fontId="0" fillId="24" borderId="122" xfId="0" applyFont="1" applyFill="1" applyBorder="1" applyAlignment="1">
      <alignment/>
    </xf>
    <xf numFmtId="1" fontId="0" fillId="0" borderId="123" xfId="0" applyNumberFormat="1" applyFill="1" applyBorder="1" applyAlignment="1">
      <alignment/>
    </xf>
    <xf numFmtId="1" fontId="0" fillId="0" borderId="123" xfId="0" applyNumberFormat="1" applyBorder="1" applyAlignment="1">
      <alignment/>
    </xf>
    <xf numFmtId="1" fontId="3" fillId="0" borderId="124" xfId="0" applyNumberFormat="1" applyFont="1" applyBorder="1" applyAlignment="1">
      <alignment/>
    </xf>
    <xf numFmtId="0" fontId="20" fillId="0" borderId="125" xfId="0" applyFont="1" applyBorder="1" applyAlignment="1">
      <alignment/>
    </xf>
    <xf numFmtId="0" fontId="16" fillId="0" borderId="0" xfId="0" applyFont="1" applyFill="1" applyAlignment="1">
      <alignment/>
    </xf>
    <xf numFmtId="0" fontId="60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6" fillId="0" borderId="85" xfId="0" applyFont="1" applyFill="1" applyBorder="1" applyAlignment="1">
      <alignment horizontal="center"/>
    </xf>
    <xf numFmtId="0" fontId="3" fillId="28" borderId="74" xfId="0" applyFont="1" applyFill="1" applyBorder="1" applyAlignment="1">
      <alignment/>
    </xf>
    <xf numFmtId="0" fontId="3" fillId="28" borderId="75" xfId="0" applyFont="1" applyFill="1" applyBorder="1" applyAlignment="1">
      <alignment/>
    </xf>
    <xf numFmtId="47" fontId="3" fillId="28" borderId="75" xfId="0" applyNumberFormat="1" applyFont="1" applyFill="1" applyBorder="1" applyAlignment="1">
      <alignment/>
    </xf>
    <xf numFmtId="0" fontId="3" fillId="28" borderId="76" xfId="0" applyFont="1" applyFill="1" applyBorder="1" applyAlignment="1">
      <alignment/>
    </xf>
    <xf numFmtId="0" fontId="0" fillId="0" borderId="126" xfId="0" applyFill="1" applyBorder="1" applyAlignment="1">
      <alignment/>
    </xf>
    <xf numFmtId="0" fontId="0" fillId="0" borderId="39" xfId="0" applyFill="1" applyBorder="1" applyAlignment="1">
      <alignment/>
    </xf>
    <xf numFmtId="47" fontId="0" fillId="0" borderId="39" xfId="0" applyNumberFormat="1" applyFont="1" applyFill="1" applyBorder="1" applyAlignment="1">
      <alignment/>
    </xf>
    <xf numFmtId="0" fontId="60" fillId="0" borderId="127" xfId="0" applyNumberFormat="1" applyFont="1" applyFill="1" applyBorder="1" applyAlignment="1">
      <alignment/>
    </xf>
    <xf numFmtId="0" fontId="0" fillId="0" borderId="128" xfId="0" applyFont="1" applyFill="1" applyBorder="1" applyAlignment="1">
      <alignment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Fill="1" applyBorder="1" applyAlignment="1">
      <alignment/>
    </xf>
    <xf numFmtId="0" fontId="61" fillId="0" borderId="129" xfId="0" applyNumberFormat="1" applyFont="1" applyFill="1" applyBorder="1" applyAlignment="1">
      <alignment/>
    </xf>
    <xf numFmtId="0" fontId="0" fillId="0" borderId="128" xfId="0" applyFill="1" applyBorder="1" applyAlignment="1">
      <alignment/>
    </xf>
    <xf numFmtId="0" fontId="61" fillId="0" borderId="129" xfId="0" applyFont="1" applyFill="1" applyBorder="1" applyAlignment="1">
      <alignment/>
    </xf>
    <xf numFmtId="0" fontId="3" fillId="0" borderId="130" xfId="0" applyFont="1" applyFill="1" applyBorder="1" applyAlignment="1">
      <alignment/>
    </xf>
    <xf numFmtId="0" fontId="0" fillId="0" borderId="131" xfId="0" applyFill="1" applyBorder="1" applyAlignment="1">
      <alignment/>
    </xf>
    <xf numFmtId="47" fontId="0" fillId="0" borderId="131" xfId="0" applyNumberFormat="1" applyFont="1" applyFill="1" applyBorder="1" applyAlignment="1">
      <alignment/>
    </xf>
    <xf numFmtId="47" fontId="3" fillId="0" borderId="131" xfId="0" applyNumberFormat="1" applyFont="1" applyFill="1" applyBorder="1" applyAlignment="1">
      <alignment/>
    </xf>
    <xf numFmtId="0" fontId="60" fillId="0" borderId="43" xfId="0" applyFont="1" applyFill="1" applyBorder="1" applyAlignment="1">
      <alignment/>
    </xf>
    <xf numFmtId="0" fontId="3" fillId="0" borderId="126" xfId="0" applyFont="1" applyFill="1" applyBorder="1" applyAlignment="1">
      <alignment/>
    </xf>
    <xf numFmtId="0" fontId="3" fillId="0" borderId="128" xfId="0" applyFont="1" applyFill="1" applyBorder="1" applyAlignment="1">
      <alignment/>
    </xf>
    <xf numFmtId="0" fontId="60" fillId="0" borderId="129" xfId="0" applyNumberFormat="1" applyFont="1" applyFill="1" applyBorder="1" applyAlignment="1">
      <alignment/>
    </xf>
    <xf numFmtId="0" fontId="60" fillId="0" borderId="129" xfId="0" applyFont="1" applyFill="1" applyBorder="1" applyAlignment="1">
      <alignment/>
    </xf>
    <xf numFmtId="0" fontId="61" fillId="0" borderId="127" xfId="0" applyFont="1" applyFill="1" applyBorder="1" applyAlignment="1">
      <alignment/>
    </xf>
    <xf numFmtId="0" fontId="61" fillId="0" borderId="43" xfId="0" applyNumberFormat="1" applyFont="1" applyFill="1" applyBorder="1" applyAlignment="1">
      <alignment/>
    </xf>
    <xf numFmtId="0" fontId="60" fillId="0" borderId="43" xfId="0" applyNumberFormat="1" applyFont="1" applyFill="1" applyBorder="1" applyAlignment="1">
      <alignment/>
    </xf>
    <xf numFmtId="0" fontId="28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5" fillId="0" borderId="132" xfId="0" applyFont="1" applyBorder="1" applyAlignment="1" quotePrefix="1">
      <alignment horizontal="center" vertical="center"/>
    </xf>
    <xf numFmtId="0" fontId="28" fillId="0" borderId="44" xfId="0" applyFont="1" applyBorder="1" applyAlignment="1">
      <alignment vertical="center"/>
    </xf>
    <xf numFmtId="0" fontId="28" fillId="0" borderId="132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28" fillId="32" borderId="42" xfId="0" applyFont="1" applyFill="1" applyBorder="1" applyAlignment="1" applyProtection="1">
      <alignment vertical="center"/>
      <protection locked="0"/>
    </xf>
    <xf numFmtId="0" fontId="28" fillId="20" borderId="131" xfId="0" applyFont="1" applyFill="1" applyBorder="1" applyAlignment="1">
      <alignment vertical="center"/>
    </xf>
    <xf numFmtId="0" fontId="28" fillId="20" borderId="131" xfId="0" applyFont="1" applyFill="1" applyBorder="1" applyAlignment="1">
      <alignment horizontal="center" vertical="center"/>
    </xf>
    <xf numFmtId="0" fontId="28" fillId="20" borderId="43" xfId="0" applyFont="1" applyFill="1" applyBorder="1" applyAlignment="1">
      <alignment vertical="center"/>
    </xf>
    <xf numFmtId="0" fontId="28" fillId="0" borderId="130" xfId="0" applyFont="1" applyBorder="1" applyAlignment="1">
      <alignment vertical="center"/>
    </xf>
    <xf numFmtId="0" fontId="5" fillId="0" borderId="131" xfId="0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131" xfId="0" applyFont="1" applyBorder="1" applyAlignment="1">
      <alignment horizontal="left" vertical="center"/>
    </xf>
    <xf numFmtId="0" fontId="5" fillId="0" borderId="132" xfId="0" applyFont="1" applyBorder="1" applyAlignment="1">
      <alignment horizontal="center" vertical="center"/>
    </xf>
    <xf numFmtId="0" fontId="28" fillId="0" borderId="44" xfId="0" applyFont="1" applyBorder="1" applyAlignment="1">
      <alignment horizontal="left" vertical="center"/>
    </xf>
    <xf numFmtId="0" fontId="28" fillId="0" borderId="128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32" borderId="65" xfId="0" applyFont="1" applyFill="1" applyBorder="1" applyAlignment="1" applyProtection="1">
      <alignment vertical="center"/>
      <protection locked="0"/>
    </xf>
    <xf numFmtId="0" fontId="5" fillId="32" borderId="132" xfId="0" applyFont="1" applyFill="1" applyBorder="1" applyAlignment="1" applyProtection="1">
      <alignment horizontal="center" vertical="center"/>
      <protection locked="0"/>
    </xf>
    <xf numFmtId="0" fontId="28" fillId="32" borderId="44" xfId="0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center" vertical="center"/>
    </xf>
    <xf numFmtId="0" fontId="28" fillId="0" borderId="132" xfId="0" applyFont="1" applyBorder="1" applyAlignment="1">
      <alignment horizontal="right" vertical="center"/>
    </xf>
    <xf numFmtId="0" fontId="28" fillId="20" borderId="65" xfId="0" applyFont="1" applyFill="1" applyBorder="1" applyAlignment="1">
      <alignment vertical="center"/>
    </xf>
    <xf numFmtId="0" fontId="28" fillId="20" borderId="132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left" vertical="center"/>
    </xf>
    <xf numFmtId="0" fontId="28" fillId="0" borderId="132" xfId="0" applyFont="1" applyBorder="1" applyAlignment="1">
      <alignment horizontal="left" vertical="center"/>
    </xf>
    <xf numFmtId="0" fontId="28" fillId="0" borderId="65" xfId="0" applyFont="1" applyBorder="1" applyAlignment="1">
      <alignment horizontal="right" vertical="center"/>
    </xf>
    <xf numFmtId="0" fontId="28" fillId="20" borderId="132" xfId="0" applyFont="1" applyFill="1" applyBorder="1" applyAlignment="1">
      <alignment vertical="center"/>
    </xf>
    <xf numFmtId="0" fontId="28" fillId="20" borderId="44" xfId="0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28" fillId="0" borderId="126" xfId="0" applyFont="1" applyBorder="1" applyAlignment="1">
      <alignment horizontal="right" vertical="center"/>
    </xf>
    <xf numFmtId="0" fontId="28" fillId="0" borderId="39" xfId="0" applyFont="1" applyBorder="1" applyAlignment="1">
      <alignment horizontal="left" vertical="center"/>
    </xf>
    <xf numFmtId="0" fontId="5" fillId="20" borderId="132" xfId="0" applyFont="1" applyFill="1" applyBorder="1" applyAlignment="1">
      <alignment horizontal="center" vertical="center"/>
    </xf>
    <xf numFmtId="0" fontId="5" fillId="32" borderId="65" xfId="0" applyFont="1" applyFill="1" applyBorder="1" applyAlignment="1" applyProtection="1">
      <alignment vertical="center"/>
      <protection locked="0"/>
    </xf>
    <xf numFmtId="49" fontId="18" fillId="0" borderId="133" xfId="0" applyNumberFormat="1" applyFont="1" applyBorder="1" applyAlignment="1">
      <alignment/>
    </xf>
    <xf numFmtId="49" fontId="17" fillId="0" borderId="134" xfId="0" applyNumberFormat="1" applyFont="1" applyBorder="1" applyAlignment="1">
      <alignment/>
    </xf>
    <xf numFmtId="49" fontId="18" fillId="0" borderId="134" xfId="0" applyNumberFormat="1" applyFont="1" applyBorder="1" applyAlignment="1">
      <alignment/>
    </xf>
    <xf numFmtId="49" fontId="18" fillId="0" borderId="73" xfId="0" applyNumberFormat="1" applyFont="1" applyBorder="1" applyAlignment="1">
      <alignment/>
    </xf>
    <xf numFmtId="49" fontId="18" fillId="0" borderId="133" xfId="0" applyNumberFormat="1" applyFont="1" applyBorder="1" applyAlignment="1">
      <alignment horizontal="center"/>
    </xf>
    <xf numFmtId="49" fontId="18" fillId="0" borderId="135" xfId="0" applyNumberFormat="1" applyFont="1" applyBorder="1" applyAlignment="1">
      <alignment/>
    </xf>
    <xf numFmtId="49" fontId="18" fillId="0" borderId="136" xfId="0" applyNumberFormat="1" applyFont="1" applyBorder="1" applyAlignment="1">
      <alignment/>
    </xf>
    <xf numFmtId="49" fontId="18" fillId="0" borderId="133" xfId="0" applyNumberFormat="1" applyFont="1" applyBorder="1" applyAlignment="1">
      <alignment horizontal="left"/>
    </xf>
    <xf numFmtId="49" fontId="18" fillId="0" borderId="133" xfId="0" applyNumberFormat="1" applyFont="1" applyFill="1" applyBorder="1" applyAlignment="1">
      <alignment horizontal="center"/>
    </xf>
    <xf numFmtId="49" fontId="18" fillId="0" borderId="134" xfId="0" applyNumberFormat="1" applyFont="1" applyBorder="1" applyAlignment="1">
      <alignment horizontal="right"/>
    </xf>
    <xf numFmtId="49" fontId="18" fillId="0" borderId="135" xfId="0" applyNumberFormat="1" applyFont="1" applyBorder="1" applyAlignment="1">
      <alignment horizontal="right"/>
    </xf>
    <xf numFmtId="49" fontId="17" fillId="0" borderId="13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74" xfId="0" applyNumberFormat="1" applyFont="1" applyBorder="1" applyAlignment="1">
      <alignment/>
    </xf>
    <xf numFmtId="49" fontId="17" fillId="0" borderId="75" xfId="0" applyNumberFormat="1" applyFont="1" applyBorder="1" applyAlignment="1">
      <alignment/>
    </xf>
    <xf numFmtId="49" fontId="18" fillId="0" borderId="75" xfId="0" applyNumberFormat="1" applyFont="1" applyBorder="1" applyAlignment="1">
      <alignment/>
    </xf>
    <xf numFmtId="49" fontId="18" fillId="0" borderId="76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77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77" xfId="0" applyNumberFormat="1" applyFont="1" applyBorder="1" applyAlignment="1">
      <alignment horizontal="center"/>
    </xf>
    <xf numFmtId="49" fontId="17" fillId="0" borderId="73" xfId="0" applyNumberFormat="1" applyFont="1" applyBorder="1" applyAlignment="1">
      <alignment/>
    </xf>
    <xf numFmtId="49" fontId="17" fillId="0" borderId="78" xfId="0" applyNumberFormat="1" applyFont="1" applyBorder="1" applyAlignment="1">
      <alignment/>
    </xf>
    <xf numFmtId="49" fontId="17" fillId="0" borderId="79" xfId="0" applyNumberFormat="1" applyFont="1" applyBorder="1" applyAlignment="1">
      <alignment/>
    </xf>
    <xf numFmtId="49" fontId="18" fillId="0" borderId="79" xfId="0" applyNumberFormat="1" applyFont="1" applyBorder="1" applyAlignment="1">
      <alignment/>
    </xf>
    <xf numFmtId="49" fontId="18" fillId="0" borderId="8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9" fontId="17" fillId="0" borderId="133" xfId="0" applyNumberFormat="1" applyFont="1" applyBorder="1" applyAlignment="1">
      <alignment/>
    </xf>
    <xf numFmtId="0" fontId="6" fillId="0" borderId="137" xfId="0" applyFont="1" applyBorder="1" applyAlignment="1">
      <alignment horizontal="center" vertical="center"/>
    </xf>
    <xf numFmtId="0" fontId="3" fillId="31" borderId="138" xfId="0" applyFont="1" applyFill="1" applyBorder="1" applyAlignment="1">
      <alignment/>
    </xf>
    <xf numFmtId="0" fontId="0" fillId="0" borderId="139" xfId="0" applyBorder="1" applyAlignment="1">
      <alignment/>
    </xf>
    <xf numFmtId="0" fontId="0" fillId="0" borderId="112" xfId="0" applyBorder="1" applyAlignment="1">
      <alignment/>
    </xf>
    <xf numFmtId="0" fontId="0" fillId="0" borderId="116" xfId="0" applyBorder="1" applyAlignment="1">
      <alignment/>
    </xf>
    <xf numFmtId="0" fontId="53" fillId="0" borderId="83" xfId="0" applyFont="1" applyFill="1" applyBorder="1" applyAlignment="1">
      <alignment horizontal="right" vertical="center"/>
    </xf>
    <xf numFmtId="21" fontId="18" fillId="0" borderId="62" xfId="0" applyNumberFormat="1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140" xfId="0" applyFont="1" applyBorder="1" applyAlignment="1">
      <alignment horizontal="center"/>
    </xf>
    <xf numFmtId="49" fontId="18" fillId="0" borderId="140" xfId="0" applyNumberFormat="1" applyFont="1" applyBorder="1" applyAlignment="1">
      <alignment horizontal="center"/>
    </xf>
    <xf numFmtId="45" fontId="18" fillId="0" borderId="140" xfId="0" applyNumberFormat="1" applyFont="1" applyBorder="1" applyAlignment="1">
      <alignment horizontal="center"/>
    </xf>
    <xf numFmtId="21" fontId="18" fillId="0" borderId="140" xfId="0" applyNumberFormat="1" applyFont="1" applyBorder="1" applyAlignment="1">
      <alignment horizontal="center"/>
    </xf>
    <xf numFmtId="0" fontId="18" fillId="0" borderId="141" xfId="0" applyFont="1" applyBorder="1" applyAlignment="1">
      <alignment horizontal="center"/>
    </xf>
    <xf numFmtId="0" fontId="18" fillId="0" borderId="142" xfId="0" applyFont="1" applyBorder="1" applyAlignment="1">
      <alignment horizontal="center"/>
    </xf>
    <xf numFmtId="0" fontId="18" fillId="0" borderId="143" xfId="0" applyFont="1" applyBorder="1" applyAlignment="1">
      <alignment horizontal="center"/>
    </xf>
    <xf numFmtId="0" fontId="18" fillId="0" borderId="124" xfId="0" applyFont="1" applyBorder="1" applyAlignment="1">
      <alignment horizontal="center"/>
    </xf>
    <xf numFmtId="45" fontId="18" fillId="0" borderId="124" xfId="0" applyNumberFormat="1" applyFont="1" applyBorder="1" applyAlignment="1">
      <alignment horizontal="center"/>
    </xf>
    <xf numFmtId="21" fontId="18" fillId="0" borderId="124" xfId="0" applyNumberFormat="1" applyFont="1" applyBorder="1" applyAlignment="1">
      <alignment horizontal="center"/>
    </xf>
    <xf numFmtId="0" fontId="18" fillId="0" borderId="144" xfId="0" applyFont="1" applyBorder="1" applyAlignment="1">
      <alignment horizontal="center"/>
    </xf>
    <xf numFmtId="0" fontId="18" fillId="0" borderId="145" xfId="0" applyFont="1" applyBorder="1" applyAlignment="1">
      <alignment horizontal="center"/>
    </xf>
    <xf numFmtId="49" fontId="18" fillId="0" borderId="146" xfId="0" applyNumberFormat="1" applyFont="1" applyBorder="1" applyAlignment="1">
      <alignment horizontal="center"/>
    </xf>
    <xf numFmtId="45" fontId="18" fillId="0" borderId="63" xfId="0" applyNumberFormat="1" applyFont="1" applyBorder="1" applyAlignment="1">
      <alignment horizontal="center"/>
    </xf>
    <xf numFmtId="21" fontId="18" fillId="0" borderId="63" xfId="0" applyNumberFormat="1" applyFont="1" applyBorder="1" applyAlignment="1">
      <alignment horizontal="center"/>
    </xf>
    <xf numFmtId="0" fontId="18" fillId="0" borderId="147" xfId="0" applyFont="1" applyBorder="1" applyAlignment="1">
      <alignment horizontal="center"/>
    </xf>
    <xf numFmtId="49" fontId="18" fillId="0" borderId="124" xfId="0" applyNumberFormat="1" applyFont="1" applyBorder="1" applyAlignment="1">
      <alignment horizontal="center"/>
    </xf>
    <xf numFmtId="0" fontId="18" fillId="0" borderId="140" xfId="0" applyFont="1" applyFill="1" applyBorder="1" applyAlignment="1">
      <alignment horizontal="center"/>
    </xf>
    <xf numFmtId="0" fontId="18" fillId="0" borderId="142" xfId="0" applyFont="1" applyFill="1" applyBorder="1" applyAlignment="1">
      <alignment horizontal="center"/>
    </xf>
    <xf numFmtId="0" fontId="18" fillId="0" borderId="143" xfId="0" applyFont="1" applyFill="1" applyBorder="1" applyAlignment="1">
      <alignment horizontal="center"/>
    </xf>
    <xf numFmtId="21" fontId="3" fillId="0" borderId="63" xfId="0" applyNumberFormat="1" applyFont="1" applyBorder="1" applyAlignment="1">
      <alignment horizontal="center"/>
    </xf>
    <xf numFmtId="21" fontId="3" fillId="0" borderId="124" xfId="0" applyNumberFormat="1" applyFont="1" applyBorder="1" applyAlignment="1">
      <alignment horizontal="center"/>
    </xf>
    <xf numFmtId="1" fontId="0" fillId="0" borderId="139" xfId="0" applyNumberFormat="1" applyFill="1" applyBorder="1" applyAlignment="1">
      <alignment/>
    </xf>
    <xf numFmtId="1" fontId="0" fillId="0" borderId="137" xfId="0" applyNumberFormat="1" applyFill="1" applyBorder="1" applyAlignment="1">
      <alignment/>
    </xf>
    <xf numFmtId="0" fontId="18" fillId="0" borderId="148" xfId="0" applyFont="1" applyBorder="1" applyAlignment="1">
      <alignment horizontal="center" vertical="center" textRotation="90" wrapText="1"/>
    </xf>
    <xf numFmtId="0" fontId="18" fillId="0" borderId="149" xfId="0" applyFont="1" applyBorder="1" applyAlignment="1">
      <alignment horizontal="center" vertical="center" textRotation="90" wrapText="1"/>
    </xf>
    <xf numFmtId="0" fontId="18" fillId="0" borderId="94" xfId="0" applyFont="1" applyBorder="1" applyAlignment="1">
      <alignment horizontal="center" vertical="center" textRotation="90" wrapText="1"/>
    </xf>
    <xf numFmtId="0" fontId="18" fillId="0" borderId="150" xfId="0" applyFont="1" applyBorder="1" applyAlignment="1">
      <alignment horizontal="center" vertical="center" textRotation="90" wrapText="1"/>
    </xf>
    <xf numFmtId="0" fontId="18" fillId="0" borderId="151" xfId="0" applyFont="1" applyBorder="1" applyAlignment="1">
      <alignment horizontal="center" vertical="center" textRotation="90" wrapText="1"/>
    </xf>
    <xf numFmtId="0" fontId="18" fillId="0" borderId="152" xfId="0" applyFont="1" applyBorder="1" applyAlignment="1">
      <alignment horizontal="center" vertical="center" textRotation="90" wrapText="1"/>
    </xf>
    <xf numFmtId="0" fontId="17" fillId="0" borderId="11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49" fontId="13" fillId="32" borderId="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0" fontId="3" fillId="0" borderId="153" xfId="0" applyFont="1" applyFill="1" applyBorder="1" applyAlignment="1">
      <alignment/>
    </xf>
    <xf numFmtId="0" fontId="15" fillId="0" borderId="135" xfId="0" applyFont="1" applyBorder="1" applyAlignment="1">
      <alignment/>
    </xf>
    <xf numFmtId="19" fontId="15" fillId="0" borderId="133" xfId="0" applyNumberFormat="1" applyFont="1" applyBorder="1" applyAlignment="1">
      <alignment/>
    </xf>
    <xf numFmtId="0" fontId="0" fillId="0" borderId="154" xfId="0" applyBorder="1" applyAlignment="1">
      <alignment/>
    </xf>
    <xf numFmtId="0" fontId="3" fillId="0" borderId="155" xfId="0" applyFont="1" applyFill="1" applyBorder="1" applyAlignment="1">
      <alignment/>
    </xf>
    <xf numFmtId="0" fontId="3" fillId="22" borderId="49" xfId="0" applyFont="1" applyFill="1" applyBorder="1" applyAlignment="1">
      <alignment/>
    </xf>
    <xf numFmtId="0" fontId="0" fillId="22" borderId="49" xfId="0" applyFill="1" applyBorder="1" applyAlignment="1">
      <alignment/>
    </xf>
    <xf numFmtId="49" fontId="0" fillId="0" borderId="77" xfId="0" applyNumberFormat="1" applyBorder="1" applyAlignment="1">
      <alignment/>
    </xf>
    <xf numFmtId="49" fontId="15" fillId="22" borderId="156" xfId="0" applyNumberFormat="1" applyFont="1" applyFill="1" applyBorder="1" applyAlignment="1">
      <alignment horizontal="center"/>
    </xf>
    <xf numFmtId="49" fontId="15" fillId="0" borderId="77" xfId="0" applyNumberFormat="1" applyFont="1" applyBorder="1" applyAlignment="1">
      <alignment horizontal="center"/>
    </xf>
    <xf numFmtId="19" fontId="2" fillId="22" borderId="49" xfId="0" applyNumberFormat="1" applyFont="1" applyFill="1" applyBorder="1" applyAlignment="1">
      <alignment/>
    </xf>
    <xf numFmtId="164" fontId="6" fillId="22" borderId="49" xfId="0" applyNumberFormat="1" applyFont="1" applyFill="1" applyBorder="1" applyAlignment="1">
      <alignment horizontal="right"/>
    </xf>
    <xf numFmtId="164" fontId="6" fillId="0" borderId="155" xfId="0" applyNumberFormat="1" applyFont="1" applyBorder="1" applyAlignment="1">
      <alignment horizontal="right"/>
    </xf>
    <xf numFmtId="164" fontId="6" fillId="0" borderId="155" xfId="0" applyNumberFormat="1" applyFont="1" applyFill="1" applyBorder="1" applyAlignment="1">
      <alignment horizontal="right"/>
    </xf>
    <xf numFmtId="164" fontId="6" fillId="22" borderId="106" xfId="0" applyNumberFormat="1" applyFont="1" applyFill="1" applyBorder="1" applyAlignment="1">
      <alignment/>
    </xf>
    <xf numFmtId="164" fontId="6" fillId="0" borderId="73" xfId="0" applyNumberFormat="1" applyFont="1" applyBorder="1" applyAlignment="1">
      <alignment/>
    </xf>
    <xf numFmtId="19" fontId="0" fillId="0" borderId="154" xfId="0" applyNumberFormat="1" applyBorder="1" applyAlignment="1">
      <alignment horizontal="center"/>
    </xf>
    <xf numFmtId="19" fontId="2" fillId="22" borderId="49" xfId="0" applyNumberFormat="1" applyFont="1" applyFill="1" applyBorder="1" applyAlignment="1">
      <alignment horizontal="center"/>
    </xf>
    <xf numFmtId="19" fontId="2" fillId="0" borderId="155" xfId="0" applyNumberFormat="1" applyFont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3" fillId="30" borderId="64" xfId="0" applyFont="1" applyFill="1" applyBorder="1" applyAlignment="1">
      <alignment/>
    </xf>
    <xf numFmtId="47" fontId="7" fillId="0" borderId="64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right" vertical="center"/>
    </xf>
    <xf numFmtId="0" fontId="52" fillId="0" borderId="64" xfId="0" applyFont="1" applyFill="1" applyBorder="1" applyAlignment="1">
      <alignment horizontal="right" vertical="center"/>
    </xf>
    <xf numFmtId="0" fontId="3" fillId="30" borderId="62" xfId="0" applyFont="1" applyFill="1" applyBorder="1" applyAlignment="1">
      <alignment/>
    </xf>
    <xf numFmtId="47" fontId="6" fillId="0" borderId="62" xfId="0" applyNumberFormat="1" applyFont="1" applyFill="1" applyBorder="1" applyAlignment="1">
      <alignment vertical="center"/>
    </xf>
    <xf numFmtId="0" fontId="2" fillId="0" borderId="62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vertical="center"/>
    </xf>
    <xf numFmtId="0" fontId="53" fillId="0" borderId="62" xfId="0" applyFont="1" applyFill="1" applyBorder="1" applyAlignment="1">
      <alignment horizontal="right" vertical="center"/>
    </xf>
    <xf numFmtId="0" fontId="52" fillId="0" borderId="62" xfId="0" applyFont="1" applyFill="1" applyBorder="1" applyAlignment="1">
      <alignment horizontal="right" vertical="center"/>
    </xf>
    <xf numFmtId="47" fontId="7" fillId="0" borderId="62" xfId="0" applyNumberFormat="1" applyFont="1" applyFill="1" applyBorder="1" applyAlignment="1">
      <alignment horizontal="center" vertical="center"/>
    </xf>
    <xf numFmtId="47" fontId="11" fillId="0" borderId="62" xfId="0" applyNumberFormat="1" applyFont="1" applyFill="1" applyBorder="1" applyAlignment="1">
      <alignment horizontal="center" vertical="center"/>
    </xf>
    <xf numFmtId="47" fontId="6" fillId="0" borderId="62" xfId="0" applyNumberFormat="1" applyFont="1" applyFill="1" applyBorder="1" applyAlignment="1">
      <alignment horizontal="center" vertical="center"/>
    </xf>
    <xf numFmtId="47" fontId="2" fillId="0" borderId="62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47" fontId="7" fillId="0" borderId="62" xfId="0" applyNumberFormat="1" applyFont="1" applyFill="1" applyBorder="1" applyAlignment="1">
      <alignment/>
    </xf>
    <xf numFmtId="0" fontId="2" fillId="0" borderId="62" xfId="0" applyNumberFormat="1" applyFont="1" applyFill="1" applyBorder="1" applyAlignment="1">
      <alignment vertical="center"/>
    </xf>
    <xf numFmtId="0" fontId="53" fillId="0" borderId="62" xfId="0" applyFont="1" applyFill="1" applyBorder="1" applyAlignment="1">
      <alignment vertical="center"/>
    </xf>
    <xf numFmtId="47" fontId="7" fillId="0" borderId="62" xfId="0" applyNumberFormat="1" applyFont="1" applyFill="1" applyBorder="1" applyAlignment="1">
      <alignment vertical="center"/>
    </xf>
    <xf numFmtId="0" fontId="52" fillId="0" borderId="62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3" fillId="31" borderId="62" xfId="0" applyFont="1" applyFill="1" applyBorder="1" applyAlignment="1">
      <alignment/>
    </xf>
    <xf numFmtId="0" fontId="6" fillId="0" borderId="112" xfId="0" applyFont="1" applyFill="1" applyBorder="1" applyAlignment="1">
      <alignment horizontal="center"/>
    </xf>
    <xf numFmtId="0" fontId="3" fillId="31" borderId="137" xfId="0" applyFont="1" applyFill="1" applyBorder="1" applyAlignment="1">
      <alignment/>
    </xf>
    <xf numFmtId="0" fontId="0" fillId="0" borderId="137" xfId="0" applyBorder="1" applyAlignment="1">
      <alignment/>
    </xf>
    <xf numFmtId="0" fontId="2" fillId="0" borderId="137" xfId="0" applyNumberFormat="1" applyFont="1" applyFill="1" applyBorder="1" applyAlignment="1">
      <alignment horizontal="right" vertical="center"/>
    </xf>
    <xf numFmtId="19" fontId="0" fillId="0" borderId="137" xfId="0" applyNumberFormat="1" applyBorder="1" applyAlignment="1">
      <alignment/>
    </xf>
    <xf numFmtId="0" fontId="3" fillId="0" borderId="137" xfId="0" applyFont="1" applyBorder="1" applyAlignment="1">
      <alignment/>
    </xf>
    <xf numFmtId="0" fontId="53" fillId="0" borderId="137" xfId="0" applyFont="1" applyFill="1" applyBorder="1" applyAlignment="1">
      <alignment horizontal="right" vertical="center"/>
    </xf>
    <xf numFmtId="0" fontId="52" fillId="0" borderId="137" xfId="0" applyFont="1" applyFill="1" applyBorder="1" applyAlignment="1">
      <alignment horizontal="right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left" vertical="center"/>
    </xf>
    <xf numFmtId="0" fontId="3" fillId="26" borderId="157" xfId="0" applyFont="1" applyFill="1" applyBorder="1" applyAlignment="1">
      <alignment horizontal="left"/>
    </xf>
    <xf numFmtId="0" fontId="3" fillId="26" borderId="158" xfId="0" applyFont="1" applyFill="1" applyBorder="1" applyAlignment="1">
      <alignment horizontal="left"/>
    </xf>
    <xf numFmtId="0" fontId="3" fillId="26" borderId="159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49" fontId="0" fillId="32" borderId="0" xfId="0" applyNumberForma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center"/>
    </xf>
    <xf numFmtId="0" fontId="3" fillId="30" borderId="114" xfId="0" applyFont="1" applyFill="1" applyBorder="1" applyAlignment="1">
      <alignment horizontal="left"/>
    </xf>
    <xf numFmtId="0" fontId="3" fillId="30" borderId="91" xfId="0" applyFont="1" applyFill="1" applyBorder="1" applyAlignment="1">
      <alignment horizontal="left"/>
    </xf>
    <xf numFmtId="0" fontId="3" fillId="30" borderId="160" xfId="0" applyFont="1" applyFill="1" applyBorder="1" applyAlignment="1">
      <alignment horizontal="left"/>
    </xf>
    <xf numFmtId="0" fontId="3" fillId="30" borderId="90" xfId="0" applyFont="1" applyFill="1" applyBorder="1" applyAlignment="1">
      <alignment horizontal="left"/>
    </xf>
    <xf numFmtId="0" fontId="0" fillId="0" borderId="85" xfId="0" applyBorder="1" applyAlignment="1">
      <alignment horizontal="center"/>
    </xf>
    <xf numFmtId="0" fontId="0" fillId="0" borderId="161" xfId="0" applyBorder="1" applyAlignment="1">
      <alignment horizontal="center"/>
    </xf>
    <xf numFmtId="4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28" fillId="0" borderId="65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7" fontId="6" fillId="0" borderId="12" xfId="0" applyNumberFormat="1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16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0" borderId="65" xfId="0" applyFont="1" applyFill="1" applyBorder="1" applyAlignment="1">
      <alignment horizontal="center"/>
    </xf>
    <xf numFmtId="0" fontId="6" fillId="20" borderId="132" xfId="0" applyFont="1" applyFill="1" applyBorder="1" applyAlignment="1">
      <alignment horizontal="center"/>
    </xf>
    <xf numFmtId="0" fontId="6" fillId="20" borderId="44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9</xdr:col>
      <xdr:colOff>95250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5600"/>
          <a:ext cx="7324725" cy="5753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12</xdr:col>
      <xdr:colOff>1714500</xdr:colOff>
      <xdr:row>52</xdr:row>
      <xdr:rowOff>95250</xdr:rowOff>
    </xdr:to>
    <xdr:pic>
      <xdr:nvPicPr>
        <xdr:cNvPr id="1" name="Grafik 3" descr="TC_Fuba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11039475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SB%20Harz\2012\KSB\08_Veranst_KSB\TeamChallenge\Endsta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ppe 1"/>
      <sheetName val="Gruppe 2"/>
      <sheetName val="Spielpläne"/>
      <sheetName val="Endrunde 1 gegen 1"/>
      <sheetName val="Endrunde Jeder gegen jeden"/>
      <sheetName val="Spielansätzun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GridLines="0" zoomScale="110" zoomScaleNormal="110" zoomScaleSheetLayoutView="150" zoomScalePageLayoutView="0" workbookViewId="0" topLeftCell="A7">
      <selection activeCell="P25" sqref="P25"/>
    </sheetView>
  </sheetViews>
  <sheetFormatPr defaultColWidth="11.421875" defaultRowHeight="12.75"/>
  <cols>
    <col min="1" max="1" width="4.421875" style="0" customWidth="1"/>
    <col min="2" max="2" width="30.8515625" style="0" customWidth="1"/>
    <col min="3" max="5" width="8.28125" style="0" customWidth="1"/>
    <col min="6" max="6" width="8.8515625" style="0" customWidth="1"/>
    <col min="7" max="13" width="8.28125" style="0" customWidth="1"/>
    <col min="14" max="16" width="14.7109375" style="0" customWidth="1"/>
  </cols>
  <sheetData>
    <row r="1" spans="1:16" s="1" customFormat="1" ht="32.25" customHeight="1" thickBot="1">
      <c r="A1" s="720" t="s">
        <v>0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19" t="s">
        <v>83</v>
      </c>
      <c r="O1" s="719"/>
      <c r="P1" s="719"/>
    </row>
    <row r="2" spans="1:16" s="2" customFormat="1" ht="13.5" thickBot="1">
      <c r="A2" s="165" t="s">
        <v>1</v>
      </c>
      <c r="B2" s="165" t="s">
        <v>2</v>
      </c>
      <c r="C2" s="165" t="s">
        <v>3</v>
      </c>
      <c r="D2" s="165" t="s">
        <v>4</v>
      </c>
      <c r="E2" s="165" t="s">
        <v>5</v>
      </c>
      <c r="F2" s="165" t="s">
        <v>6</v>
      </c>
      <c r="G2" s="165" t="s">
        <v>7</v>
      </c>
      <c r="H2" s="165" t="s">
        <v>8</v>
      </c>
      <c r="I2" s="165" t="s">
        <v>9</v>
      </c>
      <c r="J2" s="165" t="s">
        <v>10</v>
      </c>
      <c r="K2" s="165" t="s">
        <v>11</v>
      </c>
      <c r="L2" s="165" t="s">
        <v>12</v>
      </c>
      <c r="M2" s="165" t="s">
        <v>13</v>
      </c>
      <c r="N2" s="172" t="s">
        <v>44</v>
      </c>
      <c r="O2" s="166" t="s">
        <v>15</v>
      </c>
      <c r="P2" s="166" t="s">
        <v>16</v>
      </c>
    </row>
    <row r="3" spans="1:16" ht="13.5" thickBot="1">
      <c r="A3" s="231" t="s">
        <v>17</v>
      </c>
      <c r="B3" s="177" t="s">
        <v>156</v>
      </c>
      <c r="C3" s="167">
        <f>Ski!I2</f>
        <v>0</v>
      </c>
      <c r="D3" s="163">
        <f>'Volleyb.'!O2</f>
        <v>7</v>
      </c>
      <c r="E3" s="163">
        <f>Lauf!M2</f>
        <v>8</v>
      </c>
      <c r="F3" s="163">
        <f>Fußball!M2</f>
        <v>11</v>
      </c>
      <c r="G3" s="163">
        <f>Schwimmen!M2</f>
        <v>10</v>
      </c>
      <c r="H3" s="164">
        <f>TT!M2</f>
        <v>11</v>
      </c>
      <c r="I3" s="163">
        <f>Rad!M2</f>
        <v>8</v>
      </c>
      <c r="J3" s="163">
        <f>Badminton!M2</f>
        <v>0</v>
      </c>
      <c r="K3" s="163">
        <f>Schießen!M2</f>
        <v>0</v>
      </c>
      <c r="L3" s="163">
        <f>Kegeln!M2</f>
        <v>0</v>
      </c>
      <c r="M3" s="286">
        <f aca="true" t="shared" si="0" ref="M3:M13">SUM(C3:L3)</f>
        <v>55</v>
      </c>
      <c r="N3" s="173">
        <v>1</v>
      </c>
      <c r="O3" s="169"/>
      <c r="P3" s="232">
        <v>1</v>
      </c>
    </row>
    <row r="4" spans="1:16" ht="13.5" thickBot="1">
      <c r="A4" s="233" t="s">
        <v>19</v>
      </c>
      <c r="B4" s="178" t="s">
        <v>20</v>
      </c>
      <c r="C4" s="168">
        <f>Ski!I3</f>
        <v>0</v>
      </c>
      <c r="D4" s="161">
        <f>'Volleyb.'!O3</f>
        <v>10</v>
      </c>
      <c r="E4" s="161">
        <f>Lauf!M3</f>
        <v>8</v>
      </c>
      <c r="F4" s="161">
        <f>Fußball!M3</f>
        <v>8</v>
      </c>
      <c r="G4" s="161">
        <f>Schwimmen!M3</f>
        <v>9</v>
      </c>
      <c r="H4" s="162">
        <f>TT!M3</f>
        <v>8</v>
      </c>
      <c r="I4" s="163">
        <f>Rad!M3</f>
        <v>10</v>
      </c>
      <c r="J4" s="161">
        <f>Badminton!M3</f>
        <v>0</v>
      </c>
      <c r="K4" s="161">
        <f>Schießen!M3</f>
        <v>0</v>
      </c>
      <c r="L4" s="161">
        <f>Kegeln!M3</f>
        <v>0</v>
      </c>
      <c r="M4" s="286">
        <f t="shared" si="0"/>
        <v>53</v>
      </c>
      <c r="N4" s="174">
        <v>2</v>
      </c>
      <c r="O4" s="170"/>
      <c r="P4" s="234">
        <v>2</v>
      </c>
    </row>
    <row r="5" spans="1:16" ht="13.5" thickBot="1">
      <c r="A5" s="233" t="s">
        <v>21</v>
      </c>
      <c r="B5" s="178" t="s">
        <v>161</v>
      </c>
      <c r="C5" s="167">
        <f>Ski!I4</f>
        <v>0</v>
      </c>
      <c r="D5" s="163">
        <f>'Volleyb.'!O4</f>
        <v>6</v>
      </c>
      <c r="E5" s="163">
        <f>Lauf!M4</f>
        <v>0</v>
      </c>
      <c r="F5" s="163">
        <f>Fußball!M4</f>
        <v>6</v>
      </c>
      <c r="G5" s="163">
        <f>Schwimmen!M4</f>
        <v>0</v>
      </c>
      <c r="H5" s="164">
        <f>TT!M4</f>
        <v>0</v>
      </c>
      <c r="I5" s="163">
        <f>Rad!M4</f>
        <v>0</v>
      </c>
      <c r="J5" s="163">
        <f>Badminton!M4</f>
        <v>0</v>
      </c>
      <c r="K5" s="163">
        <f>Schießen!M4</f>
        <v>0</v>
      </c>
      <c r="L5" s="163">
        <f>Kegeln!M4</f>
        <v>0</v>
      </c>
      <c r="M5" s="286">
        <f t="shared" si="0"/>
        <v>12</v>
      </c>
      <c r="N5" s="174">
        <v>10</v>
      </c>
      <c r="O5" s="170"/>
      <c r="P5" s="234">
        <v>8</v>
      </c>
    </row>
    <row r="6" spans="1:16" ht="13.5" thickBot="1">
      <c r="A6" s="233" t="s">
        <v>23</v>
      </c>
      <c r="B6" s="178" t="s">
        <v>24</v>
      </c>
      <c r="C6" s="168">
        <f>Ski!I5</f>
        <v>0</v>
      </c>
      <c r="D6" s="161">
        <f>'Volleyb.'!O5</f>
        <v>9</v>
      </c>
      <c r="E6" s="161">
        <f>Lauf!M5</f>
        <v>9</v>
      </c>
      <c r="F6" s="161">
        <f>Fußball!M5</f>
        <v>4</v>
      </c>
      <c r="G6" s="161">
        <f>Schwimmen!M5</f>
        <v>0</v>
      </c>
      <c r="H6" s="162">
        <f>TT!M5</f>
        <v>0</v>
      </c>
      <c r="I6" s="163">
        <f>Rad!M5</f>
        <v>0</v>
      </c>
      <c r="J6" s="161">
        <f>Badminton!M5</f>
        <v>0</v>
      </c>
      <c r="K6" s="161">
        <f>Schießen!M5</f>
        <v>0</v>
      </c>
      <c r="L6" s="161">
        <f>Kegeln!M5</f>
        <v>0</v>
      </c>
      <c r="M6" s="286">
        <f t="shared" si="0"/>
        <v>22</v>
      </c>
      <c r="N6" s="174">
        <v>8</v>
      </c>
      <c r="O6" s="170"/>
      <c r="P6" s="234">
        <v>5</v>
      </c>
    </row>
    <row r="7" spans="1:16" ht="13.5" thickBot="1">
      <c r="A7" s="233" t="s">
        <v>25</v>
      </c>
      <c r="B7" s="178" t="s">
        <v>26</v>
      </c>
      <c r="C7" s="167">
        <f>Ski!I6</f>
        <v>0</v>
      </c>
      <c r="D7" s="163">
        <f>'Volleyb.'!O6</f>
        <v>8</v>
      </c>
      <c r="E7" s="163">
        <f>Lauf!M6</f>
        <v>11</v>
      </c>
      <c r="F7" s="163">
        <f>Fußball!M6</f>
        <v>6</v>
      </c>
      <c r="G7" s="163">
        <f>Schwimmen!M6</f>
        <v>7</v>
      </c>
      <c r="H7" s="164">
        <f>TT!M6</f>
        <v>10</v>
      </c>
      <c r="I7" s="163">
        <f>Rad!M6</f>
        <v>11</v>
      </c>
      <c r="J7" s="163">
        <f>Badminton!M6</f>
        <v>0</v>
      </c>
      <c r="K7" s="163">
        <f>Schießen!M6</f>
        <v>0</v>
      </c>
      <c r="L7" s="163">
        <f>Kegeln!M6</f>
        <v>0</v>
      </c>
      <c r="M7" s="286">
        <f t="shared" si="0"/>
        <v>53</v>
      </c>
      <c r="N7" s="174">
        <v>2</v>
      </c>
      <c r="O7" s="171"/>
      <c r="P7" s="234">
        <v>2</v>
      </c>
    </row>
    <row r="8" spans="1:16" ht="13.5" thickBot="1">
      <c r="A8" s="233" t="s">
        <v>27</v>
      </c>
      <c r="B8" s="178" t="s">
        <v>28</v>
      </c>
      <c r="C8" s="168">
        <f>Ski!I7</f>
        <v>0</v>
      </c>
      <c r="D8" s="161">
        <f>'Volleyb.'!O7</f>
        <v>6</v>
      </c>
      <c r="E8" s="161">
        <f>Lauf!M7</f>
        <v>0</v>
      </c>
      <c r="F8" s="163">
        <f>Fußball!M7</f>
        <v>4</v>
      </c>
      <c r="G8" s="161">
        <f>Schwimmen!M7</f>
        <v>8</v>
      </c>
      <c r="H8" s="162">
        <f>TT!M7</f>
        <v>0</v>
      </c>
      <c r="I8" s="163">
        <f>Rad!M7</f>
        <v>5</v>
      </c>
      <c r="J8" s="161">
        <f>Badminton!M7</f>
        <v>0</v>
      </c>
      <c r="K8" s="161">
        <f>Schießen!M7</f>
        <v>0</v>
      </c>
      <c r="L8" s="161">
        <f>Kegeln!M7</f>
        <v>0</v>
      </c>
      <c r="M8" s="286">
        <f t="shared" si="0"/>
        <v>23</v>
      </c>
      <c r="N8" s="174">
        <v>7</v>
      </c>
      <c r="O8" s="171"/>
      <c r="P8" s="234">
        <v>4</v>
      </c>
    </row>
    <row r="9" spans="1:16" ht="12.75">
      <c r="A9" s="233" t="s">
        <v>29</v>
      </c>
      <c r="B9" s="178" t="s">
        <v>30</v>
      </c>
      <c r="C9" s="167">
        <f>Ski!I8</f>
        <v>0</v>
      </c>
      <c r="D9" s="163">
        <f>'Volleyb.'!O8</f>
        <v>0</v>
      </c>
      <c r="E9" s="163">
        <f>Lauf!M8</f>
        <v>0</v>
      </c>
      <c r="F9" s="163">
        <f>Fußball!M8</f>
        <v>0</v>
      </c>
      <c r="G9" s="163">
        <f>Schwimmen!M8</f>
        <v>4</v>
      </c>
      <c r="H9" s="164">
        <f>TT!M8</f>
        <v>7</v>
      </c>
      <c r="I9" s="163">
        <f>Rad!M8</f>
        <v>2</v>
      </c>
      <c r="J9" s="163">
        <f>Badminton!M8</f>
        <v>0</v>
      </c>
      <c r="K9" s="163">
        <f>Schießen!M8</f>
        <v>0</v>
      </c>
      <c r="L9" s="163">
        <f>Kegeln!M8</f>
        <v>0</v>
      </c>
      <c r="M9" s="286">
        <f t="shared" si="0"/>
        <v>13</v>
      </c>
      <c r="N9" s="174">
        <v>9</v>
      </c>
      <c r="O9" s="462"/>
      <c r="P9" s="234">
        <v>7</v>
      </c>
    </row>
    <row r="10" spans="1:16" ht="12.75">
      <c r="A10" s="233" t="s">
        <v>31</v>
      </c>
      <c r="B10" s="178" t="s">
        <v>157</v>
      </c>
      <c r="C10" s="168">
        <f>Ski!I10</f>
        <v>0</v>
      </c>
      <c r="D10" s="161">
        <f>'Volleyb.'!O9</f>
        <v>0</v>
      </c>
      <c r="E10" s="161">
        <f>Lauf!M9</f>
        <v>0</v>
      </c>
      <c r="F10" s="163">
        <f>Fußball!M9</f>
        <v>0</v>
      </c>
      <c r="G10" s="161">
        <f>Schwimmen!M9</f>
        <v>0</v>
      </c>
      <c r="H10" s="164">
        <f>TT!M9</f>
        <v>0</v>
      </c>
      <c r="I10" s="163">
        <f>Rad!M9</f>
        <v>0</v>
      </c>
      <c r="J10" s="163">
        <f>Badminton!M9</f>
        <v>0</v>
      </c>
      <c r="K10" s="163">
        <f>Schießen!M9</f>
        <v>0</v>
      </c>
      <c r="L10" s="163">
        <f>Kegeln!M9</f>
        <v>0</v>
      </c>
      <c r="M10" s="286">
        <f t="shared" si="0"/>
        <v>0</v>
      </c>
      <c r="N10" s="461">
        <v>11</v>
      </c>
      <c r="O10" s="512"/>
      <c r="P10" s="234">
        <v>8</v>
      </c>
    </row>
    <row r="11" spans="1:16" ht="12.75">
      <c r="A11" s="233" t="s">
        <v>33</v>
      </c>
      <c r="B11" s="179" t="s">
        <v>34</v>
      </c>
      <c r="C11" s="167">
        <f>Ski!I11</f>
        <v>0</v>
      </c>
      <c r="D11" s="163">
        <f>'Volleyb.'!O10</f>
        <v>12</v>
      </c>
      <c r="E11" s="163">
        <f>Lauf!M10</f>
        <v>11</v>
      </c>
      <c r="F11" s="163">
        <f>Fußball!M10</f>
        <v>7</v>
      </c>
      <c r="G11" s="163">
        <f>Schwimmen!M10</f>
        <v>8</v>
      </c>
      <c r="H11" s="162">
        <f>TT!M10</f>
        <v>0</v>
      </c>
      <c r="I11" s="163">
        <f>Rad!M10</f>
        <v>5</v>
      </c>
      <c r="J11" s="161">
        <f>Badminton!M10</f>
        <v>0</v>
      </c>
      <c r="K11" s="161">
        <f>Schießen!M10</f>
        <v>0</v>
      </c>
      <c r="L11" s="161">
        <f>Kegeln!M10</f>
        <v>0</v>
      </c>
      <c r="M11" s="286">
        <f t="shared" si="0"/>
        <v>43</v>
      </c>
      <c r="N11" s="174">
        <v>5</v>
      </c>
      <c r="O11" s="463">
        <v>2</v>
      </c>
      <c r="P11" s="460"/>
    </row>
    <row r="12" spans="1:16" ht="12.75">
      <c r="A12" s="233" t="s">
        <v>35</v>
      </c>
      <c r="B12" s="179" t="s">
        <v>36</v>
      </c>
      <c r="C12" s="168">
        <f>Ski!I12</f>
        <v>0</v>
      </c>
      <c r="D12" s="161">
        <f>'Volleyb.'!O11</f>
        <v>7</v>
      </c>
      <c r="E12" s="161">
        <f>Lauf!M11</f>
        <v>5</v>
      </c>
      <c r="F12" s="163">
        <f>Fußball!M11</f>
        <v>10</v>
      </c>
      <c r="G12" s="161">
        <f>Schwimmen!M11</f>
        <v>12</v>
      </c>
      <c r="H12" s="164">
        <f>TT!M11</f>
        <v>8</v>
      </c>
      <c r="I12" s="163">
        <f>Rad!M11</f>
        <v>9</v>
      </c>
      <c r="J12" s="163">
        <f>Badminton!M11</f>
        <v>0</v>
      </c>
      <c r="K12" s="163">
        <f>Schießen!M11</f>
        <v>0</v>
      </c>
      <c r="L12" s="163">
        <f>Kegeln!M11</f>
        <v>0</v>
      </c>
      <c r="M12" s="286">
        <f t="shared" si="0"/>
        <v>51</v>
      </c>
      <c r="N12" s="174">
        <v>4</v>
      </c>
      <c r="O12" s="227">
        <v>1</v>
      </c>
      <c r="P12" s="235"/>
    </row>
    <row r="13" spans="1:16" ht="13.5" thickBot="1">
      <c r="A13" s="502" t="s">
        <v>37</v>
      </c>
      <c r="B13" s="503" t="s">
        <v>38</v>
      </c>
      <c r="C13" s="504">
        <f>Ski!I13</f>
        <v>0</v>
      </c>
      <c r="D13" s="505">
        <f>'Volleyb.'!O12</f>
        <v>2</v>
      </c>
      <c r="E13" s="505">
        <f>Lauf!M12</f>
        <v>5</v>
      </c>
      <c r="F13" s="163">
        <f>Fußball!M12</f>
        <v>9</v>
      </c>
      <c r="G13" s="505">
        <f>Schwimmen!M12</f>
        <v>5</v>
      </c>
      <c r="H13" s="506">
        <f>TT!M12</f>
        <v>9</v>
      </c>
      <c r="I13" s="505">
        <f>Rad!M12</f>
        <v>5</v>
      </c>
      <c r="J13" s="505">
        <f>Badminton!M12</f>
        <v>0</v>
      </c>
      <c r="K13" s="505">
        <f>Schießen!M12</f>
        <v>0</v>
      </c>
      <c r="L13" s="505">
        <f>Kegeln!M12</f>
        <v>0</v>
      </c>
      <c r="M13" s="507">
        <f t="shared" si="0"/>
        <v>35</v>
      </c>
      <c r="N13" s="449">
        <v>6</v>
      </c>
      <c r="O13" s="443">
        <v>3</v>
      </c>
      <c r="P13" s="444"/>
    </row>
    <row r="14" spans="1:16" ht="13.5" thickBot="1">
      <c r="A14" s="450"/>
      <c r="B14" s="451"/>
      <c r="C14" s="451"/>
      <c r="D14" s="451"/>
      <c r="E14" s="451"/>
      <c r="F14" s="452"/>
      <c r="G14" s="451"/>
      <c r="H14" s="453"/>
      <c r="I14" s="451"/>
      <c r="J14" s="451"/>
      <c r="K14" s="451"/>
      <c r="L14" s="451"/>
      <c r="M14" s="454"/>
      <c r="N14" s="180"/>
      <c r="O14" s="441"/>
      <c r="P14" s="442"/>
    </row>
    <row r="15" spans="1:16" ht="13.5" thickBot="1">
      <c r="A15" s="721" t="s">
        <v>84</v>
      </c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3"/>
      <c r="O15" s="175"/>
      <c r="P15" s="236"/>
    </row>
    <row r="16" spans="1:16" ht="13.5" thickBot="1">
      <c r="A16" s="455" t="s">
        <v>1</v>
      </c>
      <c r="B16" s="176" t="s">
        <v>2</v>
      </c>
      <c r="C16" s="176" t="s">
        <v>3</v>
      </c>
      <c r="D16" s="176" t="s">
        <v>4</v>
      </c>
      <c r="E16" s="176" t="s">
        <v>5</v>
      </c>
      <c r="F16" s="176" t="s">
        <v>6</v>
      </c>
      <c r="G16" s="176" t="s">
        <v>7</v>
      </c>
      <c r="H16" s="176" t="s">
        <v>8</v>
      </c>
      <c r="I16" s="176" t="s">
        <v>9</v>
      </c>
      <c r="J16" s="176" t="s">
        <v>10</v>
      </c>
      <c r="K16" s="176" t="s">
        <v>11</v>
      </c>
      <c r="L16" s="176" t="s">
        <v>12</v>
      </c>
      <c r="M16" s="176" t="s">
        <v>13</v>
      </c>
      <c r="N16" s="456" t="s">
        <v>40</v>
      </c>
      <c r="O16" s="166" t="s">
        <v>15</v>
      </c>
      <c r="P16" s="166" t="s">
        <v>16</v>
      </c>
    </row>
    <row r="17" spans="1:16" ht="13.5" thickBot="1">
      <c r="A17" s="500" t="s">
        <v>17</v>
      </c>
      <c r="B17" s="177" t="str">
        <f>B3</f>
        <v>Stadt Wernigerode</v>
      </c>
      <c r="C17" s="288">
        <f>Ski!D2</f>
        <v>0</v>
      </c>
      <c r="D17" s="289">
        <f>'Volleyb.'!D2</f>
        <v>6</v>
      </c>
      <c r="E17" s="289">
        <f>Lauf!D2</f>
        <v>7</v>
      </c>
      <c r="F17" s="290">
        <f>Fußball!D2</f>
        <v>11</v>
      </c>
      <c r="G17" s="291">
        <f>Schwimmen!D2</f>
        <v>10</v>
      </c>
      <c r="H17" s="289">
        <f>TT!D2</f>
        <v>10</v>
      </c>
      <c r="I17" s="289">
        <f>Rad!D2</f>
        <v>8</v>
      </c>
      <c r="J17" s="289">
        <f>Badminton!D2</f>
        <v>0</v>
      </c>
      <c r="K17" s="289">
        <f>Schießen!D2</f>
        <v>0</v>
      </c>
      <c r="L17" s="289">
        <f>Kegeln!E2</f>
        <v>0</v>
      </c>
      <c r="M17" s="292">
        <f>SUM(C17:L17)</f>
        <v>52</v>
      </c>
      <c r="N17" s="457">
        <v>2</v>
      </c>
      <c r="O17" s="169"/>
      <c r="P17" s="232">
        <v>2</v>
      </c>
    </row>
    <row r="18" spans="1:16" ht="13.5" thickBot="1">
      <c r="A18" s="501" t="s">
        <v>19</v>
      </c>
      <c r="B18" s="178" t="s">
        <v>20</v>
      </c>
      <c r="C18" s="293">
        <f>Ski!D3</f>
        <v>0</v>
      </c>
      <c r="D18" s="294">
        <f>'Volleyb.'!D3</f>
        <v>10</v>
      </c>
      <c r="E18" s="294">
        <f>Lauf!D3</f>
        <v>8</v>
      </c>
      <c r="F18" s="290">
        <f>Fußball!D3</f>
        <v>8</v>
      </c>
      <c r="G18" s="295">
        <f>Schwimmen!D3</f>
        <v>9</v>
      </c>
      <c r="H18" s="294">
        <f>TT!D3</f>
        <v>8</v>
      </c>
      <c r="I18" s="289">
        <f>Rad!D3</f>
        <v>10</v>
      </c>
      <c r="J18" s="294">
        <f>Badminton!D3</f>
        <v>0</v>
      </c>
      <c r="K18" s="294">
        <f>Schießen!D3</f>
        <v>0</v>
      </c>
      <c r="L18" s="289">
        <f>Kegeln!E3</f>
        <v>0</v>
      </c>
      <c r="M18" s="292">
        <f>SUM(C18:L18)</f>
        <v>53</v>
      </c>
      <c r="N18" s="458">
        <v>1</v>
      </c>
      <c r="O18" s="170"/>
      <c r="P18" s="234">
        <v>1</v>
      </c>
    </row>
    <row r="19" spans="1:16" ht="13.5" thickBot="1">
      <c r="A19" s="501" t="s">
        <v>21</v>
      </c>
      <c r="B19" s="178" t="s">
        <v>161</v>
      </c>
      <c r="C19" s="288">
        <f>Ski!D4</f>
        <v>0</v>
      </c>
      <c r="D19" s="289">
        <f>'Volleyb.'!D4</f>
        <v>4</v>
      </c>
      <c r="E19" s="289">
        <f>Lauf!D4</f>
        <v>0</v>
      </c>
      <c r="F19" s="290">
        <f>Fußball!D4</f>
        <v>6</v>
      </c>
      <c r="G19" s="291">
        <f>Schwimmen!D4</f>
        <v>0</v>
      </c>
      <c r="H19" s="289">
        <f>TT!D4</f>
        <v>0</v>
      </c>
      <c r="I19" s="289">
        <f>Rad!D4</f>
        <v>0</v>
      </c>
      <c r="J19" s="289">
        <f>Badminton!D4</f>
        <v>0</v>
      </c>
      <c r="K19" s="294">
        <f>Schießen!D4</f>
        <v>0</v>
      </c>
      <c r="L19" s="289">
        <f>Kegeln!E4</f>
        <v>0</v>
      </c>
      <c r="M19" s="296">
        <f aca="true" t="shared" si="1" ref="M19:M27">SUM(C19:L19)</f>
        <v>10</v>
      </c>
      <c r="N19" s="458">
        <v>10</v>
      </c>
      <c r="O19" s="170"/>
      <c r="P19" s="234">
        <v>7</v>
      </c>
    </row>
    <row r="20" spans="1:16" ht="13.5" thickBot="1">
      <c r="A20" s="501" t="s">
        <v>23</v>
      </c>
      <c r="B20" s="178" t="s">
        <v>24</v>
      </c>
      <c r="C20" s="293">
        <f>Ski!D5</f>
        <v>0</v>
      </c>
      <c r="D20" s="294">
        <f>'Volleyb.'!D5</f>
        <v>9</v>
      </c>
      <c r="E20" s="294">
        <f>Lauf!D5</f>
        <v>9</v>
      </c>
      <c r="F20" s="290">
        <f>Fußball!D5</f>
        <v>3</v>
      </c>
      <c r="G20" s="295">
        <f>Schwimmen!D5</f>
        <v>0</v>
      </c>
      <c r="H20" s="294">
        <f>TT!D5</f>
        <v>0</v>
      </c>
      <c r="I20" s="289">
        <f>Rad!D5</f>
        <v>0</v>
      </c>
      <c r="J20" s="294">
        <f>Badminton!D5</f>
        <v>0</v>
      </c>
      <c r="K20" s="289">
        <f>Schießen!D5</f>
        <v>0</v>
      </c>
      <c r="L20" s="289">
        <f>Kegeln!E5</f>
        <v>0</v>
      </c>
      <c r="M20" s="296">
        <f t="shared" si="1"/>
        <v>21</v>
      </c>
      <c r="N20" s="458">
        <v>8</v>
      </c>
      <c r="O20" s="170"/>
      <c r="P20" s="234">
        <v>5</v>
      </c>
    </row>
    <row r="21" spans="1:16" ht="13.5" thickBot="1">
      <c r="A21" s="501" t="s">
        <v>25</v>
      </c>
      <c r="B21" s="178" t="s">
        <v>26</v>
      </c>
      <c r="C21" s="288">
        <f>Ski!D6</f>
        <v>0</v>
      </c>
      <c r="D21" s="289">
        <f>'Volleyb.'!D6</f>
        <v>7</v>
      </c>
      <c r="E21" s="289">
        <f>Lauf!D6</f>
        <v>10</v>
      </c>
      <c r="F21" s="290">
        <f>Fußball!D6</f>
        <v>5</v>
      </c>
      <c r="G21" s="291">
        <f>Schwimmen!D6</f>
        <v>6</v>
      </c>
      <c r="H21" s="289">
        <f>TT!D6</f>
        <v>9</v>
      </c>
      <c r="I21" s="289">
        <f>Rad!D6</f>
        <v>11</v>
      </c>
      <c r="J21" s="289">
        <f>Badminton!D6</f>
        <v>0</v>
      </c>
      <c r="K21" s="294">
        <f>Schießen!D6</f>
        <v>0</v>
      </c>
      <c r="L21" s="289">
        <f>Kegeln!E6</f>
        <v>0</v>
      </c>
      <c r="M21" s="296">
        <f t="shared" si="1"/>
        <v>48</v>
      </c>
      <c r="N21" s="458">
        <v>3</v>
      </c>
      <c r="O21" s="171"/>
      <c r="P21" s="234">
        <v>3</v>
      </c>
    </row>
    <row r="22" spans="1:16" ht="13.5" thickBot="1">
      <c r="A22" s="501" t="s">
        <v>27</v>
      </c>
      <c r="B22" s="178" t="s">
        <v>28</v>
      </c>
      <c r="C22" s="293">
        <f>Ski!D7</f>
        <v>0</v>
      </c>
      <c r="D22" s="289">
        <f>'Volleyb.'!D7</f>
        <v>8</v>
      </c>
      <c r="E22" s="294">
        <f>Lauf!D7</f>
        <v>0</v>
      </c>
      <c r="F22" s="290">
        <f>Fußball!D7</f>
        <v>4</v>
      </c>
      <c r="G22" s="295">
        <f>Schwimmen!D7</f>
        <v>8</v>
      </c>
      <c r="H22" s="294">
        <f>TT!D7</f>
        <v>0</v>
      </c>
      <c r="I22" s="289">
        <f>Rad!D7</f>
        <v>5</v>
      </c>
      <c r="J22" s="294">
        <f>Badminton!D7</f>
        <v>0</v>
      </c>
      <c r="K22" s="294">
        <f>Schießen!D7</f>
        <v>0</v>
      </c>
      <c r="L22" s="289">
        <f>Kegeln!E7</f>
        <v>0</v>
      </c>
      <c r="M22" s="296">
        <f t="shared" si="1"/>
        <v>25</v>
      </c>
      <c r="N22" s="458">
        <v>7</v>
      </c>
      <c r="O22" s="171"/>
      <c r="P22" s="234">
        <v>4</v>
      </c>
    </row>
    <row r="23" spans="1:16" ht="12.75">
      <c r="A23" s="501" t="s">
        <v>29</v>
      </c>
      <c r="B23" s="178" t="s">
        <v>30</v>
      </c>
      <c r="C23" s="288">
        <f>Ski!D8</f>
        <v>0</v>
      </c>
      <c r="D23" s="294">
        <f>'Volleyb.'!D8</f>
        <v>2</v>
      </c>
      <c r="E23" s="289">
        <f>Lauf!D8</f>
        <v>0</v>
      </c>
      <c r="F23" s="290">
        <f>Fußball!D8</f>
        <v>0</v>
      </c>
      <c r="G23" s="291">
        <f>Schwimmen!D8</f>
        <v>4</v>
      </c>
      <c r="H23" s="289">
        <f>TT!D8</f>
        <v>6</v>
      </c>
      <c r="I23" s="289">
        <f>Rad!D8</f>
        <v>4</v>
      </c>
      <c r="J23" s="289">
        <f>Badminton!D8</f>
        <v>0</v>
      </c>
      <c r="K23" s="289">
        <f>Schießen!D8</f>
        <v>0</v>
      </c>
      <c r="L23" s="289">
        <f>Kegeln!E8</f>
        <v>0</v>
      </c>
      <c r="M23" s="296">
        <f t="shared" si="1"/>
        <v>16</v>
      </c>
      <c r="N23" s="458">
        <v>9</v>
      </c>
      <c r="O23" s="462"/>
      <c r="P23" s="234">
        <v>6</v>
      </c>
    </row>
    <row r="24" spans="1:16" ht="12.75">
      <c r="A24" s="501" t="s">
        <v>31</v>
      </c>
      <c r="B24" s="178" t="s">
        <v>157</v>
      </c>
      <c r="C24" s="293">
        <f>Ski!D9</f>
        <v>0</v>
      </c>
      <c r="D24" s="289">
        <f>'Volleyb.'!D9</f>
        <v>0</v>
      </c>
      <c r="E24" s="294">
        <f>Lauf!D9</f>
        <v>0</v>
      </c>
      <c r="F24" s="290">
        <f>Fußball!D9</f>
        <v>0</v>
      </c>
      <c r="G24" s="295">
        <f>Schwimmen!D9</f>
        <v>0</v>
      </c>
      <c r="H24" s="294">
        <f>TT!D9</f>
        <v>0</v>
      </c>
      <c r="I24" s="289">
        <f>Rad!D9</f>
        <v>0</v>
      </c>
      <c r="J24" s="294">
        <f>Badminton!D9</f>
        <v>0</v>
      </c>
      <c r="K24" s="289">
        <f>Schießen!D9</f>
        <v>0</v>
      </c>
      <c r="L24" s="289">
        <f>Kegeln!E9</f>
        <v>0</v>
      </c>
      <c r="M24" s="296">
        <f t="shared" si="1"/>
        <v>0</v>
      </c>
      <c r="N24" s="458">
        <v>11</v>
      </c>
      <c r="O24" s="512"/>
      <c r="P24" s="234">
        <v>8</v>
      </c>
    </row>
    <row r="25" spans="1:16" ht="12.75">
      <c r="A25" s="501" t="s">
        <v>33</v>
      </c>
      <c r="B25" s="179" t="s">
        <v>34</v>
      </c>
      <c r="C25" s="288">
        <f>Ski!D10</f>
        <v>0</v>
      </c>
      <c r="D25" s="294">
        <f>'Volleyb.'!D10</f>
        <v>11</v>
      </c>
      <c r="E25" s="289">
        <f>Lauf!D10</f>
        <v>11</v>
      </c>
      <c r="F25" s="290">
        <f>Fußball!D10</f>
        <v>7</v>
      </c>
      <c r="G25" s="291">
        <f>Schwimmen!D10</f>
        <v>7</v>
      </c>
      <c r="H25" s="289">
        <f>TT!D10</f>
        <v>0</v>
      </c>
      <c r="I25" s="289">
        <f>Rad!D10</f>
        <v>7</v>
      </c>
      <c r="J25" s="289">
        <f>Badminton!D10</f>
        <v>0</v>
      </c>
      <c r="K25" s="294">
        <f>Schießen!D10</f>
        <v>0</v>
      </c>
      <c r="L25" s="289">
        <f>Kegeln!E10</f>
        <v>0</v>
      </c>
      <c r="M25" s="296">
        <f t="shared" si="1"/>
        <v>43</v>
      </c>
      <c r="N25" s="458">
        <v>5</v>
      </c>
      <c r="O25" s="463">
        <v>2</v>
      </c>
      <c r="P25" s="460"/>
    </row>
    <row r="26" spans="1:16" ht="12.75">
      <c r="A26" s="501" t="s">
        <v>35</v>
      </c>
      <c r="B26" s="179" t="s">
        <v>36</v>
      </c>
      <c r="C26" s="293">
        <f>Ski!D11</f>
        <v>0</v>
      </c>
      <c r="D26" s="289">
        <f>'Volleyb.'!D11</f>
        <v>5</v>
      </c>
      <c r="E26" s="294">
        <f>Lauf!D11</f>
        <v>5</v>
      </c>
      <c r="F26" s="290">
        <f>Fußball!D11</f>
        <v>10</v>
      </c>
      <c r="G26" s="295">
        <f>Schwimmen!D11</f>
        <v>11</v>
      </c>
      <c r="H26" s="294">
        <f>TT!D11</f>
        <v>7</v>
      </c>
      <c r="I26" s="289">
        <f>Rad!D11</f>
        <v>9</v>
      </c>
      <c r="J26" s="294">
        <f>Badminton!D11</f>
        <v>0</v>
      </c>
      <c r="K26" s="294">
        <f>Schießen!D11</f>
        <v>0</v>
      </c>
      <c r="L26" s="289">
        <f>Kegeln!E11</f>
        <v>0</v>
      </c>
      <c r="M26" s="296">
        <f t="shared" si="1"/>
        <v>47</v>
      </c>
      <c r="N26" s="458">
        <v>4</v>
      </c>
      <c r="O26" s="227">
        <v>1</v>
      </c>
      <c r="P26" s="235"/>
    </row>
    <row r="27" spans="1:16" ht="13.5" thickBot="1">
      <c r="A27" s="508" t="s">
        <v>37</v>
      </c>
      <c r="B27" s="503" t="s">
        <v>38</v>
      </c>
      <c r="C27" s="651">
        <f>Ski!D12</f>
        <v>0</v>
      </c>
      <c r="D27" s="652">
        <f>'Volleyb.'!D12</f>
        <v>3</v>
      </c>
      <c r="E27" s="652">
        <f>Lauf!D12</f>
        <v>6</v>
      </c>
      <c r="F27" s="290">
        <f>Fußball!D12</f>
        <v>9</v>
      </c>
      <c r="G27" s="510">
        <f>Schwimmen!D12</f>
        <v>5</v>
      </c>
      <c r="H27" s="509">
        <f>TT!D12</f>
        <v>11</v>
      </c>
      <c r="I27" s="509">
        <f>Rad!D12</f>
        <v>6</v>
      </c>
      <c r="J27" s="509">
        <f>Badminton!D12</f>
        <v>0</v>
      </c>
      <c r="K27" s="509">
        <f>Schießen!D12</f>
        <v>0</v>
      </c>
      <c r="L27" s="509">
        <f>Kegeln!E12</f>
        <v>0</v>
      </c>
      <c r="M27" s="511">
        <f t="shared" si="1"/>
        <v>40</v>
      </c>
      <c r="N27" s="459">
        <v>6</v>
      </c>
      <c r="O27" s="443">
        <v>3</v>
      </c>
      <c r="P27" s="444"/>
    </row>
    <row r="28" spans="1:14" ht="12.75">
      <c r="A28" s="3"/>
      <c r="B28" s="3"/>
      <c r="C28" s="3"/>
      <c r="D28" s="3"/>
      <c r="F28" s="3"/>
      <c r="G28" s="3"/>
      <c r="H28" s="3"/>
      <c r="I28" s="3"/>
      <c r="J28" s="3"/>
      <c r="K28" s="3"/>
      <c r="L28" s="3"/>
      <c r="M28" s="7"/>
      <c r="N28" s="8"/>
    </row>
    <row r="29" spans="1:14" ht="12.75">
      <c r="A29" s="3"/>
      <c r="B29" s="3"/>
      <c r="C29" s="3"/>
      <c r="D29" s="3"/>
      <c r="F29" s="3"/>
      <c r="G29" s="3"/>
      <c r="H29" s="3"/>
      <c r="I29" s="3"/>
      <c r="J29" s="3"/>
      <c r="K29" s="3"/>
      <c r="L29" s="3"/>
      <c r="M29" s="7"/>
      <c r="N29" s="9"/>
    </row>
    <row r="30" spans="1:14" ht="12.75">
      <c r="A30" s="3"/>
      <c r="B30" s="3"/>
      <c r="C30" s="3"/>
      <c r="D30" s="3"/>
      <c r="F30" s="3"/>
      <c r="G30" s="3"/>
      <c r="H30" s="3"/>
      <c r="I30" s="3"/>
      <c r="J30" s="3"/>
      <c r="K30" s="3"/>
      <c r="L30" s="3"/>
      <c r="M30" s="7"/>
      <c r="N30" s="8"/>
    </row>
    <row r="31" spans="1:14" ht="12.75">
      <c r="A31" s="3"/>
      <c r="B31" s="3"/>
      <c r="C31" s="3"/>
      <c r="D31" s="3"/>
      <c r="F31" s="3"/>
      <c r="G31" s="3"/>
      <c r="H31" s="3"/>
      <c r="I31" s="3"/>
      <c r="J31" s="3"/>
      <c r="K31" s="3"/>
      <c r="L31" s="3"/>
      <c r="M31" s="7"/>
      <c r="N31" s="8"/>
    </row>
    <row r="32" spans="1:14" ht="12.7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7"/>
      <c r="N32" s="9"/>
    </row>
    <row r="33" spans="1:14" ht="12.75">
      <c r="A33" s="3"/>
      <c r="B33" s="3"/>
      <c r="C33" s="3"/>
      <c r="D33" s="3"/>
      <c r="F33" s="3"/>
      <c r="G33" s="3"/>
      <c r="H33" s="3"/>
      <c r="I33" s="3"/>
      <c r="J33" s="3"/>
      <c r="K33" s="3"/>
      <c r="L33" s="3"/>
      <c r="M33" s="7"/>
      <c r="N33" s="8"/>
    </row>
    <row r="34" spans="1:14" ht="12.75">
      <c r="A34" s="3"/>
      <c r="B34" s="3"/>
      <c r="C34" s="3"/>
      <c r="D34" s="3"/>
      <c r="F34" s="3"/>
      <c r="G34" s="3"/>
      <c r="H34" s="3"/>
      <c r="I34" s="3"/>
      <c r="J34" s="3"/>
      <c r="K34" s="3"/>
      <c r="L34" s="3"/>
      <c r="M34" s="7"/>
      <c r="N34" s="8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"/>
      <c r="N35" s="8"/>
    </row>
    <row r="36" spans="1:14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</sheetData>
  <sheetProtection selectLockedCells="1" selectUnlockedCells="1"/>
  <mergeCells count="3">
    <mergeCell ref="N1:P1"/>
    <mergeCell ref="A1:M1"/>
    <mergeCell ref="A15:N15"/>
  </mergeCells>
  <printOptions gridLines="1"/>
  <pageMargins left="0.18" right="0.17" top="0.9840277777777777" bottom="0.9840277777777777" header="0.5118055555555555" footer="0.5118055555555555"/>
  <pageSetup fitToHeight="1" fitToWidth="1"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7"/>
  <sheetViews>
    <sheetView view="pageBreakPreview" zoomScale="60" zoomScalePageLayoutView="0" workbookViewId="0" topLeftCell="A1">
      <selection activeCell="A2" sqref="A2:A11"/>
    </sheetView>
  </sheetViews>
  <sheetFormatPr defaultColWidth="11.421875" defaultRowHeight="12.75"/>
  <cols>
    <col min="1" max="1" width="38.28125" style="6" customWidth="1"/>
    <col min="2" max="2" width="32.28125" style="111" customWidth="1"/>
    <col min="3" max="3" width="8.57421875" style="111" customWidth="1"/>
    <col min="4" max="4" width="7.00390625" style="0" customWidth="1"/>
    <col min="5" max="5" width="11.8515625" style="0" customWidth="1"/>
    <col min="6" max="6" width="10.421875" style="0" customWidth="1"/>
    <col min="7" max="7" width="7.57421875" style="0" customWidth="1"/>
    <col min="8" max="8" width="6.28125" style="0" customWidth="1"/>
    <col min="9" max="9" width="9.00390625" style="0" customWidth="1"/>
    <col min="10" max="10" width="7.8515625" style="0" customWidth="1"/>
    <col min="11" max="11" width="4.8515625" style="0" customWidth="1"/>
    <col min="12" max="12" width="6.421875" style="0" customWidth="1"/>
    <col min="13" max="13" width="8.28125" style="0" customWidth="1"/>
  </cols>
  <sheetData>
    <row r="1" spans="1:13" ht="13.5" thickBot="1">
      <c r="A1" s="53" t="s">
        <v>14</v>
      </c>
      <c r="B1" s="52"/>
      <c r="C1" s="749" t="s">
        <v>41</v>
      </c>
      <c r="D1" s="749"/>
      <c r="E1" s="54"/>
      <c r="F1" s="749" t="s">
        <v>42</v>
      </c>
      <c r="G1" s="749"/>
      <c r="H1" s="54"/>
      <c r="I1" s="749" t="s">
        <v>43</v>
      </c>
      <c r="J1" s="749"/>
      <c r="K1" s="54"/>
      <c r="L1" s="750" t="s">
        <v>53</v>
      </c>
      <c r="M1" s="750"/>
    </row>
    <row r="2" spans="1:13" ht="15.75">
      <c r="A2" s="196"/>
      <c r="B2" s="409" t="s">
        <v>159</v>
      </c>
      <c r="C2" s="366"/>
      <c r="D2" s="198">
        <v>0</v>
      </c>
      <c r="E2" s="199"/>
      <c r="F2" s="200"/>
      <c r="G2" s="201">
        <v>0</v>
      </c>
      <c r="H2" s="199"/>
      <c r="I2" s="200"/>
      <c r="J2" s="202">
        <v>0</v>
      </c>
      <c r="K2" s="203"/>
      <c r="L2" s="200"/>
      <c r="M2" s="204">
        <f>SUM(D2,G2,J2)</f>
        <v>0</v>
      </c>
    </row>
    <row r="3" spans="1:13" ht="15.75">
      <c r="A3" s="205"/>
      <c r="B3" s="410" t="s">
        <v>20</v>
      </c>
      <c r="C3" s="367"/>
      <c r="D3" s="58">
        <v>0</v>
      </c>
      <c r="E3" s="207"/>
      <c r="F3" s="208"/>
      <c r="G3" s="209">
        <v>0</v>
      </c>
      <c r="H3" s="207"/>
      <c r="I3" s="208"/>
      <c r="J3" s="191">
        <v>0</v>
      </c>
      <c r="K3" s="210"/>
      <c r="L3" s="208"/>
      <c r="M3" s="211">
        <f aca="true" t="shared" si="0" ref="M3:M12">SUM(D3,G3,J3)</f>
        <v>0</v>
      </c>
    </row>
    <row r="4" spans="1:13" ht="15.75">
      <c r="A4" s="205"/>
      <c r="B4" s="410" t="s">
        <v>158</v>
      </c>
      <c r="C4" s="368"/>
      <c r="D4" s="58">
        <v>0</v>
      </c>
      <c r="E4" s="59"/>
      <c r="F4" s="29"/>
      <c r="G4" s="209">
        <v>0</v>
      </c>
      <c r="H4" s="190"/>
      <c r="I4" s="29"/>
      <c r="J4" s="191">
        <v>0</v>
      </c>
      <c r="K4" s="48"/>
      <c r="L4" s="29"/>
      <c r="M4" s="211">
        <f t="shared" si="0"/>
        <v>0</v>
      </c>
    </row>
    <row r="5" spans="1:13" ht="15.75">
      <c r="A5" s="205"/>
      <c r="B5" s="410" t="s">
        <v>24</v>
      </c>
      <c r="C5" s="369"/>
      <c r="D5" s="58">
        <v>0</v>
      </c>
      <c r="E5" s="62"/>
      <c r="F5" s="31"/>
      <c r="G5" s="209">
        <v>0</v>
      </c>
      <c r="H5" s="212"/>
      <c r="I5" s="31"/>
      <c r="J5" s="191">
        <v>0</v>
      </c>
      <c r="K5" s="213"/>
      <c r="L5" s="31"/>
      <c r="M5" s="211">
        <f t="shared" si="0"/>
        <v>0</v>
      </c>
    </row>
    <row r="6" spans="1:13" ht="15.75">
      <c r="A6" s="214"/>
      <c r="B6" s="410" t="s">
        <v>26</v>
      </c>
      <c r="C6" s="368"/>
      <c r="D6" s="58">
        <v>0</v>
      </c>
      <c r="E6" s="60"/>
      <c r="F6" s="29"/>
      <c r="G6" s="209">
        <v>0</v>
      </c>
      <c r="H6" s="190"/>
      <c r="I6" s="29"/>
      <c r="J6" s="191">
        <v>0</v>
      </c>
      <c r="K6" s="48"/>
      <c r="L6" s="29"/>
      <c r="M6" s="211">
        <f t="shared" si="0"/>
        <v>0</v>
      </c>
    </row>
    <row r="7" spans="1:13" ht="15.75">
      <c r="A7" s="214"/>
      <c r="B7" s="410" t="s">
        <v>28</v>
      </c>
      <c r="C7" s="369"/>
      <c r="D7" s="58">
        <v>0</v>
      </c>
      <c r="E7" s="215"/>
      <c r="F7" s="31"/>
      <c r="G7" s="209">
        <v>0</v>
      </c>
      <c r="H7" s="212"/>
      <c r="I7" s="31"/>
      <c r="J7" s="191">
        <v>0</v>
      </c>
      <c r="K7" s="213"/>
      <c r="L7" s="31"/>
      <c r="M7" s="211">
        <f t="shared" si="0"/>
        <v>0</v>
      </c>
    </row>
    <row r="8" spans="1:13" ht="15.75">
      <c r="A8" s="214"/>
      <c r="B8" s="410" t="s">
        <v>30</v>
      </c>
      <c r="C8" s="369"/>
      <c r="D8" s="58">
        <v>0</v>
      </c>
      <c r="E8" s="215"/>
      <c r="F8" s="31"/>
      <c r="G8" s="209">
        <v>0</v>
      </c>
      <c r="H8" s="212"/>
      <c r="I8" s="31"/>
      <c r="J8" s="191">
        <v>0</v>
      </c>
      <c r="K8" s="213"/>
      <c r="L8" s="31"/>
      <c r="M8" s="211">
        <f t="shared" si="0"/>
        <v>0</v>
      </c>
    </row>
    <row r="9" spans="1:13" ht="15.75">
      <c r="A9" s="214"/>
      <c r="B9" s="410" t="s">
        <v>157</v>
      </c>
      <c r="C9" s="370"/>
      <c r="D9" s="217">
        <v>0</v>
      </c>
      <c r="E9" s="218"/>
      <c r="F9" s="208"/>
      <c r="G9" s="219">
        <v>0</v>
      </c>
      <c r="H9" s="220"/>
      <c r="I9" s="208"/>
      <c r="J9" s="221">
        <v>0</v>
      </c>
      <c r="K9" s="222"/>
      <c r="L9" s="223"/>
      <c r="M9" s="211">
        <f t="shared" si="0"/>
        <v>0</v>
      </c>
    </row>
    <row r="10" spans="1:13" ht="15.75">
      <c r="A10" s="214"/>
      <c r="B10" s="411" t="s">
        <v>34</v>
      </c>
      <c r="C10" s="370"/>
      <c r="D10" s="58">
        <v>0</v>
      </c>
      <c r="E10" s="224"/>
      <c r="F10" s="225"/>
      <c r="G10" s="209">
        <v>0</v>
      </c>
      <c r="H10" s="220"/>
      <c r="I10" s="208"/>
      <c r="J10" s="191">
        <v>0</v>
      </c>
      <c r="K10" s="226"/>
      <c r="L10" s="223"/>
      <c r="M10" s="211">
        <f>SUM(D10,G10,J10)</f>
        <v>0</v>
      </c>
    </row>
    <row r="11" spans="1:13" ht="15.75">
      <c r="A11" s="214"/>
      <c r="B11" s="411" t="s">
        <v>36</v>
      </c>
      <c r="C11" s="370"/>
      <c r="D11" s="58">
        <v>0</v>
      </c>
      <c r="E11" s="224"/>
      <c r="F11" s="225"/>
      <c r="G11" s="209">
        <v>0</v>
      </c>
      <c r="H11" s="220"/>
      <c r="I11" s="208"/>
      <c r="J11" s="191">
        <v>0</v>
      </c>
      <c r="K11" s="226"/>
      <c r="L11" s="223"/>
      <c r="M11" s="211">
        <f t="shared" si="0"/>
        <v>0</v>
      </c>
    </row>
    <row r="12" spans="2:13" ht="15.75">
      <c r="B12" s="411" t="s">
        <v>38</v>
      </c>
      <c r="D12" s="58">
        <v>0</v>
      </c>
      <c r="G12" s="209">
        <v>0</v>
      </c>
      <c r="J12" s="191">
        <v>0</v>
      </c>
      <c r="M12" s="211">
        <f t="shared" si="0"/>
        <v>0</v>
      </c>
    </row>
    <row r="15" ht="15.75">
      <c r="A15" s="10" t="s">
        <v>153</v>
      </c>
    </row>
    <row r="16" ht="15.75">
      <c r="A16" s="63"/>
    </row>
    <row r="17" spans="1:8" ht="15" thickBot="1">
      <c r="A17" s="363" t="s">
        <v>57</v>
      </c>
      <c r="B17" s="364" t="s">
        <v>48</v>
      </c>
      <c r="C17" s="365" t="s">
        <v>49</v>
      </c>
      <c r="D17" s="364" t="s">
        <v>93</v>
      </c>
      <c r="E17" s="364" t="s">
        <v>94</v>
      </c>
      <c r="F17" s="364" t="s">
        <v>95</v>
      </c>
      <c r="G17" s="364" t="s">
        <v>58</v>
      </c>
      <c r="H17" s="364" t="s">
        <v>152</v>
      </c>
    </row>
    <row r="18" spans="1:8" ht="15">
      <c r="A18" s="339" t="s">
        <v>34</v>
      </c>
      <c r="B18" s="360"/>
      <c r="C18" s="360"/>
      <c r="D18" s="342"/>
      <c r="E18" s="342"/>
      <c r="F18" s="342"/>
      <c r="G18" s="340"/>
      <c r="H18" s="358"/>
    </row>
    <row r="19" spans="1:8" s="2" customFormat="1" ht="15.75">
      <c r="A19" s="345"/>
      <c r="B19" s="88"/>
      <c r="C19" s="335"/>
      <c r="D19" s="336"/>
      <c r="E19" s="336"/>
      <c r="F19" s="336"/>
      <c r="G19" s="113"/>
      <c r="H19" s="346"/>
    </row>
    <row r="20" spans="1:8" s="79" customFormat="1" ht="15">
      <c r="A20" s="347"/>
      <c r="B20" s="333"/>
      <c r="C20" s="335"/>
      <c r="D20" s="336"/>
      <c r="E20" s="336"/>
      <c r="F20" s="336"/>
      <c r="G20" s="113"/>
      <c r="H20" s="348"/>
    </row>
    <row r="21" spans="1:8" s="79" customFormat="1" ht="15">
      <c r="A21" s="347"/>
      <c r="B21" s="333"/>
      <c r="C21" s="335"/>
      <c r="D21" s="336"/>
      <c r="E21" s="336"/>
      <c r="F21" s="336"/>
      <c r="G21" s="113"/>
      <c r="H21" s="348"/>
    </row>
    <row r="22" spans="1:8" s="79" customFormat="1" ht="15.75" thickBot="1">
      <c r="A22" s="349"/>
      <c r="B22" s="350"/>
      <c r="C22" s="353"/>
      <c r="D22" s="352"/>
      <c r="E22" s="352"/>
      <c r="F22" s="362">
        <v>156.5</v>
      </c>
      <c r="G22" s="353"/>
      <c r="H22" s="354"/>
    </row>
    <row r="23" spans="1:14" s="79" customFormat="1" ht="15.75" thickBot="1">
      <c r="A23" s="44"/>
      <c r="B23" s="333"/>
      <c r="C23" s="335"/>
      <c r="D23" s="336"/>
      <c r="E23" s="336"/>
      <c r="F23" s="336"/>
      <c r="G23" s="113"/>
      <c r="N23" s="332"/>
    </row>
    <row r="24" spans="1:14" s="79" customFormat="1" ht="15">
      <c r="A24" s="339" t="s">
        <v>20</v>
      </c>
      <c r="B24" s="340"/>
      <c r="C24" s="341"/>
      <c r="D24" s="342"/>
      <c r="E24" s="342"/>
      <c r="F24" s="342"/>
      <c r="G24" s="343"/>
      <c r="H24" s="344"/>
      <c r="N24" s="7"/>
    </row>
    <row r="25" spans="1:14" s="2" customFormat="1" ht="15.75">
      <c r="A25" s="345"/>
      <c r="B25" s="88"/>
      <c r="C25" s="335"/>
      <c r="D25" s="336"/>
      <c r="E25" s="336"/>
      <c r="F25" s="336"/>
      <c r="G25" s="113"/>
      <c r="H25" s="346"/>
      <c r="N25" s="7"/>
    </row>
    <row r="26" spans="1:14" s="79" customFormat="1" ht="15">
      <c r="A26" s="347"/>
      <c r="B26" s="333"/>
      <c r="C26" s="335"/>
      <c r="D26" s="336"/>
      <c r="E26" s="336"/>
      <c r="F26" s="336"/>
      <c r="G26" s="113"/>
      <c r="H26" s="348"/>
      <c r="N26" s="7"/>
    </row>
    <row r="27" spans="1:14" s="79" customFormat="1" ht="15">
      <c r="A27" s="347"/>
      <c r="B27" s="333"/>
      <c r="C27" s="335"/>
      <c r="D27" s="336"/>
      <c r="E27" s="336"/>
      <c r="F27" s="336"/>
      <c r="G27" s="113"/>
      <c r="H27" s="348"/>
      <c r="N27" s="7"/>
    </row>
    <row r="28" spans="1:14" s="79" customFormat="1" ht="15.75" thickBot="1">
      <c r="A28" s="349"/>
      <c r="B28" s="350"/>
      <c r="C28" s="351"/>
      <c r="D28" s="352"/>
      <c r="E28" s="352"/>
      <c r="F28" s="362">
        <v>170</v>
      </c>
      <c r="G28" s="353"/>
      <c r="H28" s="354"/>
      <c r="N28" s="7"/>
    </row>
    <row r="29" spans="1:14" s="79" customFormat="1" ht="15.75" thickBot="1">
      <c r="A29" s="44"/>
      <c r="B29" s="333"/>
      <c r="C29" s="335"/>
      <c r="D29" s="336"/>
      <c r="E29" s="336"/>
      <c r="F29" s="336"/>
      <c r="G29" s="113"/>
      <c r="N29" s="7"/>
    </row>
    <row r="30" spans="1:14" s="79" customFormat="1" ht="15">
      <c r="A30" s="339" t="s">
        <v>107</v>
      </c>
      <c r="B30" s="340"/>
      <c r="C30" s="341"/>
      <c r="D30" s="342"/>
      <c r="E30" s="342"/>
      <c r="F30" s="342"/>
      <c r="G30" s="343"/>
      <c r="H30" s="344"/>
      <c r="N30" s="7"/>
    </row>
    <row r="31" spans="1:14" s="2" customFormat="1" ht="15.75">
      <c r="A31" s="345"/>
      <c r="B31" s="88"/>
      <c r="C31" s="335"/>
      <c r="D31" s="336"/>
      <c r="E31" s="336"/>
      <c r="F31" s="336"/>
      <c r="G31" s="113"/>
      <c r="H31" s="346"/>
      <c r="N31" s="7"/>
    </row>
    <row r="32" spans="1:14" s="79" customFormat="1" ht="15">
      <c r="A32" s="347"/>
      <c r="B32" s="333"/>
      <c r="C32" s="335"/>
      <c r="D32" s="336"/>
      <c r="E32" s="336"/>
      <c r="F32" s="336"/>
      <c r="G32" s="113"/>
      <c r="H32" s="348"/>
      <c r="N32" s="7"/>
    </row>
    <row r="33" spans="1:14" s="79" customFormat="1" ht="15">
      <c r="A33" s="347"/>
      <c r="B33" s="333"/>
      <c r="C33" s="335"/>
      <c r="D33" s="336"/>
      <c r="E33" s="336"/>
      <c r="F33" s="336"/>
      <c r="G33" s="113"/>
      <c r="H33" s="348"/>
      <c r="N33" s="7"/>
    </row>
    <row r="34" spans="1:14" s="79" customFormat="1" ht="15.75" thickBot="1">
      <c r="A34" s="349"/>
      <c r="B34" s="350"/>
      <c r="C34" s="351"/>
      <c r="D34" s="352"/>
      <c r="E34" s="352"/>
      <c r="F34" s="362">
        <v>176.2</v>
      </c>
      <c r="G34" s="353"/>
      <c r="H34" s="354"/>
      <c r="N34" s="7"/>
    </row>
    <row r="35" spans="1:14" s="79" customFormat="1" ht="15.75" thickBot="1">
      <c r="A35" s="44"/>
      <c r="B35" s="333"/>
      <c r="C35" s="335"/>
      <c r="D35" s="336"/>
      <c r="E35" s="336"/>
      <c r="F35" s="336"/>
      <c r="G35" s="113"/>
      <c r="N35" s="7"/>
    </row>
    <row r="36" spans="1:14" s="79" customFormat="1" ht="15">
      <c r="A36" s="339" t="s">
        <v>115</v>
      </c>
      <c r="B36" s="340"/>
      <c r="C36" s="341"/>
      <c r="D36" s="342"/>
      <c r="E36" s="342"/>
      <c r="F36" s="342"/>
      <c r="G36" s="343"/>
      <c r="H36" s="344"/>
      <c r="N36" s="7"/>
    </row>
    <row r="37" spans="1:14" s="2" customFormat="1" ht="15.75">
      <c r="A37" s="345"/>
      <c r="B37" s="88"/>
      <c r="C37" s="335"/>
      <c r="D37" s="336"/>
      <c r="E37" s="336"/>
      <c r="F37" s="336"/>
      <c r="G37" s="113"/>
      <c r="H37" s="346"/>
      <c r="J37" s="115"/>
      <c r="N37" s="7"/>
    </row>
    <row r="38" spans="1:14" s="79" customFormat="1" ht="15">
      <c r="A38" s="347"/>
      <c r="B38" s="333"/>
      <c r="C38" s="335"/>
      <c r="D38" s="336"/>
      <c r="E38" s="336"/>
      <c r="F38" s="336"/>
      <c r="G38" s="113"/>
      <c r="H38" s="348"/>
      <c r="N38" s="332"/>
    </row>
    <row r="39" spans="1:14" s="79" customFormat="1" ht="15">
      <c r="A39" s="347"/>
      <c r="B39" s="333"/>
      <c r="C39" s="335"/>
      <c r="D39" s="336"/>
      <c r="E39" s="336"/>
      <c r="F39" s="336"/>
      <c r="G39" s="113"/>
      <c r="H39" s="348"/>
      <c r="N39" s="332"/>
    </row>
    <row r="40" spans="1:14" s="79" customFormat="1" ht="15.75" thickBot="1">
      <c r="A40" s="349"/>
      <c r="B40" s="350"/>
      <c r="C40" s="351"/>
      <c r="D40" s="352"/>
      <c r="E40" s="352"/>
      <c r="F40" s="362">
        <v>142.9</v>
      </c>
      <c r="G40" s="353"/>
      <c r="H40" s="354"/>
      <c r="N40" s="332"/>
    </row>
    <row r="41" spans="1:14" s="79" customFormat="1" ht="15.75" thickBot="1">
      <c r="A41" s="44"/>
      <c r="B41" s="333"/>
      <c r="C41" s="335"/>
      <c r="D41" s="336"/>
      <c r="E41" s="336"/>
      <c r="F41" s="336"/>
      <c r="G41" s="113"/>
      <c r="N41" s="332"/>
    </row>
    <row r="42" spans="1:14" s="79" customFormat="1" ht="15">
      <c r="A42" s="339" t="s">
        <v>68</v>
      </c>
      <c r="B42" s="340"/>
      <c r="C42" s="341"/>
      <c r="D42" s="342"/>
      <c r="E42" s="342"/>
      <c r="F42" s="342"/>
      <c r="G42" s="343"/>
      <c r="H42" s="344"/>
      <c r="N42" s="332"/>
    </row>
    <row r="43" spans="1:14" s="2" customFormat="1" ht="15.75">
      <c r="A43" s="345"/>
      <c r="B43" s="88"/>
      <c r="C43" s="335"/>
      <c r="D43" s="336"/>
      <c r="E43" s="336"/>
      <c r="F43" s="336"/>
      <c r="G43" s="113"/>
      <c r="H43" s="346"/>
      <c r="J43" s="115"/>
      <c r="K43" s="115"/>
      <c r="L43" s="115"/>
      <c r="N43" s="7"/>
    </row>
    <row r="44" spans="1:8" s="79" customFormat="1" ht="15">
      <c r="A44" s="347"/>
      <c r="B44" s="333"/>
      <c r="C44" s="335"/>
      <c r="D44" s="336"/>
      <c r="E44" s="336"/>
      <c r="F44" s="336"/>
      <c r="G44" s="113"/>
      <c r="H44" s="348"/>
    </row>
    <row r="45" spans="1:8" s="79" customFormat="1" ht="15">
      <c r="A45" s="347"/>
      <c r="B45" s="333"/>
      <c r="C45" s="335"/>
      <c r="D45" s="336"/>
      <c r="E45" s="336"/>
      <c r="F45" s="336"/>
      <c r="G45" s="113"/>
      <c r="H45" s="348"/>
    </row>
    <row r="46" spans="1:8" s="79" customFormat="1" ht="15.75" thickBot="1">
      <c r="A46" s="349"/>
      <c r="B46" s="350"/>
      <c r="C46" s="351"/>
      <c r="D46" s="352"/>
      <c r="E46" s="352"/>
      <c r="F46" s="362">
        <v>149.7</v>
      </c>
      <c r="G46" s="353"/>
      <c r="H46" s="354"/>
    </row>
    <row r="47" spans="1:7" s="79" customFormat="1" ht="15.75" thickBot="1">
      <c r="A47" s="44"/>
      <c r="B47" s="333"/>
      <c r="C47" s="335"/>
      <c r="D47" s="336"/>
      <c r="E47" s="336"/>
      <c r="F47" s="336"/>
      <c r="G47" s="113"/>
    </row>
    <row r="48" spans="1:8" s="79" customFormat="1" ht="15">
      <c r="A48" s="339" t="s">
        <v>26</v>
      </c>
      <c r="B48" s="340"/>
      <c r="C48" s="341"/>
      <c r="D48" s="342"/>
      <c r="E48" s="342"/>
      <c r="F48" s="342"/>
      <c r="G48" s="343"/>
      <c r="H48" s="344"/>
    </row>
    <row r="49" spans="1:8" ht="15.75">
      <c r="A49" s="345"/>
      <c r="B49" s="88"/>
      <c r="C49" s="335"/>
      <c r="D49" s="336"/>
      <c r="E49" s="336"/>
      <c r="F49" s="336"/>
      <c r="G49" s="88"/>
      <c r="H49" s="355"/>
    </row>
    <row r="50" spans="1:8" ht="15">
      <c r="A50" s="347"/>
      <c r="B50" s="333"/>
      <c r="C50" s="335"/>
      <c r="D50" s="336"/>
      <c r="E50" s="336"/>
      <c r="F50" s="336"/>
      <c r="G50" s="88"/>
      <c r="H50" s="355"/>
    </row>
    <row r="51" spans="1:8" ht="15">
      <c r="A51" s="347"/>
      <c r="B51" s="333"/>
      <c r="C51" s="335"/>
      <c r="D51" s="336"/>
      <c r="E51" s="336"/>
      <c r="F51" s="336"/>
      <c r="G51" s="88"/>
      <c r="H51" s="355"/>
    </row>
    <row r="52" spans="1:8" ht="15.75" thickBot="1">
      <c r="A52" s="349"/>
      <c r="B52" s="350"/>
      <c r="C52" s="351"/>
      <c r="D52" s="352"/>
      <c r="E52" s="352"/>
      <c r="F52" s="362">
        <v>157</v>
      </c>
      <c r="G52" s="356"/>
      <c r="H52" s="357"/>
    </row>
    <row r="53" spans="1:7" ht="15.75" thickBot="1">
      <c r="A53" s="44"/>
      <c r="B53" s="333"/>
      <c r="C53" s="335"/>
      <c r="D53" s="337"/>
      <c r="E53" s="337"/>
      <c r="F53" s="337"/>
      <c r="G53" s="73"/>
    </row>
    <row r="54" spans="1:8" ht="15">
      <c r="A54" s="339" t="s">
        <v>133</v>
      </c>
      <c r="B54" s="340"/>
      <c r="C54" s="341"/>
      <c r="D54" s="342"/>
      <c r="E54" s="342"/>
      <c r="F54" s="342"/>
      <c r="G54" s="340"/>
      <c r="H54" s="358"/>
    </row>
    <row r="55" spans="1:8" ht="15.75">
      <c r="A55" s="345"/>
      <c r="B55" s="88"/>
      <c r="C55" s="335"/>
      <c r="D55" s="336"/>
      <c r="E55" s="336"/>
      <c r="F55" s="336"/>
      <c r="G55" s="88"/>
      <c r="H55" s="355"/>
    </row>
    <row r="56" spans="1:8" ht="15">
      <c r="A56" s="347"/>
      <c r="B56" s="333"/>
      <c r="C56" s="335"/>
      <c r="D56" s="336"/>
      <c r="E56" s="336"/>
      <c r="F56" s="336"/>
      <c r="G56" s="88"/>
      <c r="H56" s="355"/>
    </row>
    <row r="57" spans="1:8" ht="15">
      <c r="A57" s="347"/>
      <c r="B57" s="333"/>
      <c r="C57" s="335"/>
      <c r="D57" s="336"/>
      <c r="E57" s="336"/>
      <c r="F57" s="336"/>
      <c r="G57" s="88"/>
      <c r="H57" s="355"/>
    </row>
    <row r="58" spans="1:8" ht="15.75" thickBot="1">
      <c r="A58" s="349"/>
      <c r="B58" s="350"/>
      <c r="C58" s="351"/>
      <c r="D58" s="352"/>
      <c r="E58" s="352"/>
      <c r="F58" s="352">
        <v>167.8</v>
      </c>
      <c r="G58" s="356"/>
      <c r="H58" s="357"/>
    </row>
    <row r="59" spans="1:7" ht="15.75" thickBot="1">
      <c r="A59" s="44"/>
      <c r="B59" s="333"/>
      <c r="C59" s="335"/>
      <c r="D59" s="337"/>
      <c r="E59" s="337"/>
      <c r="F59" s="337"/>
      <c r="G59" s="73"/>
    </row>
    <row r="60" spans="1:8" ht="15">
      <c r="A60" s="339" t="s">
        <v>36</v>
      </c>
      <c r="B60" s="340"/>
      <c r="C60" s="341"/>
      <c r="D60" s="342"/>
      <c r="E60" s="342"/>
      <c r="F60" s="342"/>
      <c r="G60" s="340"/>
      <c r="H60" s="358"/>
    </row>
    <row r="61" spans="1:8" ht="15">
      <c r="A61" s="347"/>
      <c r="B61" s="334"/>
      <c r="C61" s="334"/>
      <c r="D61" s="336"/>
      <c r="E61" s="336"/>
      <c r="F61" s="336"/>
      <c r="G61" s="88"/>
      <c r="H61" s="355"/>
    </row>
    <row r="62" spans="1:8" ht="15">
      <c r="A62" s="347"/>
      <c r="B62" s="334"/>
      <c r="C62" s="334"/>
      <c r="D62" s="336"/>
      <c r="E62" s="336"/>
      <c r="F62" s="336"/>
      <c r="G62" s="88"/>
      <c r="H62" s="355"/>
    </row>
    <row r="63" spans="1:8" ht="15">
      <c r="A63" s="347"/>
      <c r="B63" s="334"/>
      <c r="C63" s="334"/>
      <c r="D63" s="336"/>
      <c r="E63" s="336"/>
      <c r="F63" s="336"/>
      <c r="G63" s="88"/>
      <c r="H63" s="355"/>
    </row>
    <row r="64" spans="1:8" ht="15.75" thickBot="1">
      <c r="A64" s="349"/>
      <c r="B64" s="359"/>
      <c r="C64" s="359"/>
      <c r="D64" s="352"/>
      <c r="E64" s="352"/>
      <c r="F64" s="362">
        <v>159.9</v>
      </c>
      <c r="G64" s="356"/>
      <c r="H64" s="357"/>
    </row>
    <row r="65" spans="1:7" ht="15.75" thickBot="1">
      <c r="A65" s="44"/>
      <c r="B65" s="334"/>
      <c r="C65" s="334"/>
      <c r="D65" s="337"/>
      <c r="E65" s="337"/>
      <c r="F65" s="337"/>
      <c r="G65" s="73"/>
    </row>
    <row r="66" spans="1:8" ht="15">
      <c r="A66" s="339" t="s">
        <v>52</v>
      </c>
      <c r="B66" s="360"/>
      <c r="C66" s="360"/>
      <c r="D66" s="342"/>
      <c r="E66" s="342"/>
      <c r="F66" s="342"/>
      <c r="G66" s="340"/>
      <c r="H66" s="358"/>
    </row>
    <row r="67" spans="1:8" ht="15">
      <c r="A67" s="347"/>
      <c r="B67" s="334"/>
      <c r="C67" s="334"/>
      <c r="D67" s="336"/>
      <c r="E67" s="336"/>
      <c r="F67" s="336"/>
      <c r="G67" s="88"/>
      <c r="H67" s="355"/>
    </row>
    <row r="68" spans="1:8" ht="15">
      <c r="A68" s="347"/>
      <c r="B68" s="334"/>
      <c r="C68" s="334"/>
      <c r="D68" s="336"/>
      <c r="E68" s="336"/>
      <c r="F68" s="336"/>
      <c r="G68" s="88"/>
      <c r="H68" s="355"/>
    </row>
    <row r="69" spans="1:8" ht="15">
      <c r="A69" s="347"/>
      <c r="B69" s="334"/>
      <c r="C69" s="334"/>
      <c r="D69" s="336"/>
      <c r="E69" s="336"/>
      <c r="F69" s="336"/>
      <c r="G69" s="88"/>
      <c r="H69" s="355"/>
    </row>
    <row r="70" spans="1:8" ht="13.5" thickBot="1">
      <c r="A70" s="361"/>
      <c r="B70" s="359"/>
      <c r="C70" s="359"/>
      <c r="D70" s="352"/>
      <c r="E70" s="352"/>
      <c r="F70" s="362">
        <v>184.9</v>
      </c>
      <c r="G70" s="356"/>
      <c r="H70" s="357"/>
    </row>
    <row r="71" spans="1:6" ht="12.75">
      <c r="A71" s="3"/>
      <c r="B71" s="331"/>
      <c r="C71" s="331"/>
      <c r="D71" s="338"/>
      <c r="E71" s="338"/>
      <c r="F71" s="338"/>
    </row>
    <row r="72" spans="1:6" ht="12.75">
      <c r="A72" s="3"/>
      <c r="B72" s="331"/>
      <c r="C72" s="331"/>
      <c r="D72" s="338"/>
      <c r="E72" s="338"/>
      <c r="F72" s="338"/>
    </row>
    <row r="73" spans="1:6" ht="12.75">
      <c r="A73" s="3"/>
      <c r="B73" s="331"/>
      <c r="C73" s="331"/>
      <c r="D73" s="338"/>
      <c r="E73" s="338"/>
      <c r="F73" s="338"/>
    </row>
    <row r="74" spans="1:6" ht="12.75">
      <c r="A74" s="3"/>
      <c r="B74" s="331"/>
      <c r="C74" s="331"/>
      <c r="D74" s="338"/>
      <c r="E74" s="338"/>
      <c r="F74" s="338"/>
    </row>
    <row r="75" spans="1:6" ht="12.75">
      <c r="A75" s="3"/>
      <c r="B75" s="331"/>
      <c r="C75" s="331"/>
      <c r="D75" s="338"/>
      <c r="E75" s="338"/>
      <c r="F75" s="338"/>
    </row>
    <row r="76" spans="1:6" ht="12.75">
      <c r="A76" s="3"/>
      <c r="B76" s="331"/>
      <c r="C76" s="331"/>
      <c r="D76" s="338"/>
      <c r="E76" s="338"/>
      <c r="F76" s="338"/>
    </row>
    <row r="77" spans="1:6" ht="12.75">
      <c r="A77" s="3"/>
      <c r="B77" s="331"/>
      <c r="C77" s="331"/>
      <c r="D77" s="338"/>
      <c r="E77" s="338"/>
      <c r="F77" s="338"/>
    </row>
    <row r="78" spans="1:6" ht="12.75">
      <c r="A78" s="3"/>
      <c r="B78" s="331"/>
      <c r="C78" s="331"/>
      <c r="D78" s="338"/>
      <c r="E78" s="338"/>
      <c r="F78" s="338"/>
    </row>
    <row r="79" spans="1:6" ht="12.75">
      <c r="A79" s="3"/>
      <c r="B79" s="331"/>
      <c r="C79" s="331"/>
      <c r="D79" s="338"/>
      <c r="E79" s="338"/>
      <c r="F79" s="338"/>
    </row>
    <row r="80" spans="1:6" ht="12.75">
      <c r="A80" s="3"/>
      <c r="B80" s="331"/>
      <c r="C80" s="331"/>
      <c r="D80" s="338"/>
      <c r="E80" s="338"/>
      <c r="F80" s="338"/>
    </row>
    <row r="81" spans="1:6" ht="12.75">
      <c r="A81" s="3"/>
      <c r="B81" s="331"/>
      <c r="C81" s="331"/>
      <c r="D81" s="338"/>
      <c r="E81" s="338"/>
      <c r="F81" s="338"/>
    </row>
    <row r="82" spans="1:6" ht="12.75">
      <c r="A82" s="3"/>
      <c r="B82" s="331"/>
      <c r="C82" s="331"/>
      <c r="D82" s="338"/>
      <c r="E82" s="338"/>
      <c r="F82" s="338"/>
    </row>
    <row r="83" spans="1:6" ht="12.75">
      <c r="A83" s="3"/>
      <c r="B83" s="331"/>
      <c r="C83" s="331"/>
      <c r="D83" s="338"/>
      <c r="E83" s="338"/>
      <c r="F83" s="338"/>
    </row>
    <row r="84" spans="1:6" ht="12.75">
      <c r="A84" s="3"/>
      <c r="B84" s="331"/>
      <c r="C84" s="331"/>
      <c r="D84" s="338"/>
      <c r="E84" s="338"/>
      <c r="F84" s="338"/>
    </row>
    <row r="85" spans="1:6" ht="12.75">
      <c r="A85" s="3"/>
      <c r="B85" s="331"/>
      <c r="C85" s="331"/>
      <c r="D85" s="338"/>
      <c r="E85" s="338"/>
      <c r="F85" s="338"/>
    </row>
    <row r="86" spans="1:6" ht="12.75">
      <c r="A86" s="3"/>
      <c r="B86" s="331"/>
      <c r="C86" s="331"/>
      <c r="D86" s="338"/>
      <c r="E86" s="338"/>
      <c r="F86" s="338"/>
    </row>
    <row r="87" spans="1:6" ht="12.75">
      <c r="A87" s="3"/>
      <c r="B87" s="331"/>
      <c r="C87" s="331"/>
      <c r="D87" s="338"/>
      <c r="E87" s="338"/>
      <c r="F87" s="338"/>
    </row>
    <row r="88" spans="1:6" ht="12.75">
      <c r="A88" s="3"/>
      <c r="B88" s="331"/>
      <c r="C88" s="331"/>
      <c r="D88" s="338"/>
      <c r="E88" s="338"/>
      <c r="F88" s="338"/>
    </row>
    <row r="89" spans="1:3" ht="12.75">
      <c r="A89" s="3"/>
      <c r="B89" s="331"/>
      <c r="C89" s="331"/>
    </row>
    <row r="90" spans="1:3" ht="12.75">
      <c r="A90" s="3"/>
      <c r="B90" s="331"/>
      <c r="C90" s="331"/>
    </row>
    <row r="91" spans="1:3" ht="12.75">
      <c r="A91" s="3"/>
      <c r="B91" s="331"/>
      <c r="C91" s="331"/>
    </row>
    <row r="92" spans="1:3" ht="12.75">
      <c r="A92" s="3"/>
      <c r="B92" s="331"/>
      <c r="C92" s="331"/>
    </row>
    <row r="93" spans="1:3" ht="12.75">
      <c r="A93" s="3"/>
      <c r="B93" s="331"/>
      <c r="C93" s="331"/>
    </row>
    <row r="94" spans="1:3" ht="12.75">
      <c r="A94" s="3"/>
      <c r="B94" s="331"/>
      <c r="C94" s="331"/>
    </row>
    <row r="95" spans="1:3" ht="12.75">
      <c r="A95" s="3"/>
      <c r="B95" s="331"/>
      <c r="C95" s="331"/>
    </row>
    <row r="96" spans="1:3" ht="12.75">
      <c r="A96" s="3"/>
      <c r="B96" s="331"/>
      <c r="C96" s="331"/>
    </row>
    <row r="97" spans="1:3" ht="12.75">
      <c r="A97" s="3"/>
      <c r="B97" s="331"/>
      <c r="C97" s="331"/>
    </row>
    <row r="98" spans="1:3" ht="12.75">
      <c r="A98" s="3"/>
      <c r="B98" s="331"/>
      <c r="C98" s="331"/>
    </row>
    <row r="264" spans="5:12" ht="12.75">
      <c r="E264" t="s">
        <v>57</v>
      </c>
      <c r="F264" t="s">
        <v>48</v>
      </c>
      <c r="G264" t="s">
        <v>49</v>
      </c>
      <c r="H264" t="s">
        <v>93</v>
      </c>
      <c r="I264" t="s">
        <v>94</v>
      </c>
      <c r="J264" t="s">
        <v>95</v>
      </c>
      <c r="K264" t="s">
        <v>58</v>
      </c>
      <c r="L264" t="s">
        <v>96</v>
      </c>
    </row>
    <row r="265" spans="5:10" ht="12.75">
      <c r="E265" t="s">
        <v>34</v>
      </c>
      <c r="F265" t="s">
        <v>97</v>
      </c>
      <c r="G265" t="s">
        <v>79</v>
      </c>
      <c r="H265">
        <v>36.7</v>
      </c>
      <c r="I265">
        <v>40.2</v>
      </c>
      <c r="J265">
        <v>40.2</v>
      </c>
    </row>
    <row r="266" spans="6:10" ht="12.75">
      <c r="F266" t="s">
        <v>98</v>
      </c>
      <c r="G266" t="s">
        <v>72</v>
      </c>
      <c r="H266">
        <v>31.1</v>
      </c>
      <c r="I266">
        <v>38.5</v>
      </c>
      <c r="J266">
        <v>38.5</v>
      </c>
    </row>
    <row r="267" spans="6:10" ht="12.75">
      <c r="F267" t="s">
        <v>99</v>
      </c>
      <c r="G267" t="s">
        <v>80</v>
      </c>
      <c r="H267">
        <v>39.3</v>
      </c>
      <c r="I267">
        <v>32</v>
      </c>
      <c r="J267">
        <v>39.3</v>
      </c>
    </row>
    <row r="268" spans="6:11" ht="12.75">
      <c r="F268" t="s">
        <v>100</v>
      </c>
      <c r="G268" t="s">
        <v>101</v>
      </c>
      <c r="H268">
        <v>34.9</v>
      </c>
      <c r="I268">
        <v>38.5</v>
      </c>
      <c r="J268">
        <v>38.5</v>
      </c>
      <c r="K268" t="s">
        <v>56</v>
      </c>
    </row>
    <row r="269" ht="12.75">
      <c r="J269">
        <v>156.5</v>
      </c>
    </row>
    <row r="271" spans="5:10" ht="12.75">
      <c r="E271" t="s">
        <v>20</v>
      </c>
      <c r="F271" t="s">
        <v>102</v>
      </c>
      <c r="G271" t="s">
        <v>75</v>
      </c>
      <c r="H271">
        <v>46</v>
      </c>
      <c r="I271">
        <v>37.8</v>
      </c>
      <c r="J271">
        <v>46</v>
      </c>
    </row>
    <row r="272" spans="6:10" ht="12.75">
      <c r="F272" t="s">
        <v>103</v>
      </c>
      <c r="G272" t="s">
        <v>104</v>
      </c>
      <c r="H272">
        <v>42.9</v>
      </c>
      <c r="I272">
        <v>41</v>
      </c>
      <c r="J272">
        <v>42.9</v>
      </c>
    </row>
    <row r="273" spans="6:11" ht="12.75">
      <c r="F273" t="s">
        <v>105</v>
      </c>
      <c r="G273" t="s">
        <v>106</v>
      </c>
      <c r="H273">
        <v>37</v>
      </c>
      <c r="I273">
        <v>30.3</v>
      </c>
      <c r="J273">
        <v>37</v>
      </c>
      <c r="K273" t="s">
        <v>56</v>
      </c>
    </row>
    <row r="274" spans="6:10" ht="12.75">
      <c r="F274" t="s">
        <v>81</v>
      </c>
      <c r="G274" t="s">
        <v>82</v>
      </c>
      <c r="H274">
        <v>44.1</v>
      </c>
      <c r="I274">
        <v>40.8</v>
      </c>
      <c r="J274">
        <v>44.1</v>
      </c>
    </row>
    <row r="275" ht="12.75">
      <c r="J275">
        <v>170</v>
      </c>
    </row>
    <row r="277" spans="5:10" ht="12.75">
      <c r="E277" t="s">
        <v>107</v>
      </c>
      <c r="F277" t="s">
        <v>108</v>
      </c>
      <c r="G277" t="s">
        <v>109</v>
      </c>
      <c r="H277">
        <v>41.6</v>
      </c>
      <c r="I277">
        <v>42.6</v>
      </c>
      <c r="J277">
        <v>42.6</v>
      </c>
    </row>
    <row r="278" spans="6:10" ht="12.75">
      <c r="F278" t="s">
        <v>110</v>
      </c>
      <c r="G278" t="s">
        <v>70</v>
      </c>
      <c r="H278">
        <v>41.2</v>
      </c>
      <c r="I278">
        <v>47.8</v>
      </c>
      <c r="J278">
        <v>47.8</v>
      </c>
    </row>
    <row r="279" spans="6:10" ht="12.75">
      <c r="F279" t="s">
        <v>111</v>
      </c>
      <c r="G279" t="s">
        <v>112</v>
      </c>
      <c r="H279">
        <v>48.3</v>
      </c>
      <c r="I279">
        <v>42.2</v>
      </c>
      <c r="J279">
        <v>48.3</v>
      </c>
    </row>
    <row r="280" spans="6:11" ht="12.75">
      <c r="F280" t="s">
        <v>113</v>
      </c>
      <c r="G280" t="s">
        <v>114</v>
      </c>
      <c r="H280">
        <v>30.5</v>
      </c>
      <c r="I280">
        <v>37.5</v>
      </c>
      <c r="J280">
        <v>37.5</v>
      </c>
      <c r="K280" t="s">
        <v>56</v>
      </c>
    </row>
    <row r="281" ht="12.75">
      <c r="J281">
        <v>176.2</v>
      </c>
    </row>
    <row r="283" spans="5:11" ht="12.75">
      <c r="E283" t="s">
        <v>115</v>
      </c>
      <c r="F283" t="s">
        <v>73</v>
      </c>
      <c r="G283" t="s">
        <v>74</v>
      </c>
      <c r="H283">
        <v>34.7</v>
      </c>
      <c r="I283">
        <v>31.8</v>
      </c>
      <c r="J283">
        <v>34.7</v>
      </c>
      <c r="K283" t="s">
        <v>56</v>
      </c>
    </row>
    <row r="284" spans="6:10" ht="12.75">
      <c r="F284" t="s">
        <v>116</v>
      </c>
      <c r="G284" t="s">
        <v>75</v>
      </c>
      <c r="H284">
        <v>22.4</v>
      </c>
      <c r="I284">
        <v>12.3</v>
      </c>
      <c r="J284">
        <v>22.4</v>
      </c>
    </row>
    <row r="285" spans="6:10" ht="12.75">
      <c r="F285" t="s">
        <v>117</v>
      </c>
      <c r="G285" t="s">
        <v>70</v>
      </c>
      <c r="H285">
        <v>37</v>
      </c>
      <c r="I285">
        <v>27.5</v>
      </c>
      <c r="J285">
        <v>37</v>
      </c>
    </row>
    <row r="286" spans="6:10" ht="12.75">
      <c r="F286" t="s">
        <v>118</v>
      </c>
      <c r="G286" t="s">
        <v>119</v>
      </c>
      <c r="H286">
        <v>48.8</v>
      </c>
      <c r="I286">
        <v>48.5</v>
      </c>
      <c r="J286">
        <v>48.8</v>
      </c>
    </row>
    <row r="287" ht="12.75">
      <c r="J287">
        <v>142.9</v>
      </c>
    </row>
    <row r="289" spans="5:10" ht="12.75">
      <c r="E289" t="s">
        <v>68</v>
      </c>
      <c r="F289" t="s">
        <v>120</v>
      </c>
      <c r="G289" t="s">
        <v>121</v>
      </c>
      <c r="H289">
        <v>38</v>
      </c>
      <c r="I289">
        <v>31.3</v>
      </c>
      <c r="J289">
        <v>38</v>
      </c>
    </row>
    <row r="290" spans="6:10" ht="12.75">
      <c r="F290" t="s">
        <v>120</v>
      </c>
      <c r="G290" t="s">
        <v>76</v>
      </c>
      <c r="H290">
        <v>46.4</v>
      </c>
      <c r="I290">
        <v>43.5</v>
      </c>
      <c r="J290">
        <v>46.4</v>
      </c>
    </row>
    <row r="291" spans="6:10" ht="12.75">
      <c r="F291" t="s">
        <v>122</v>
      </c>
      <c r="G291" t="s">
        <v>77</v>
      </c>
      <c r="H291">
        <v>41.9</v>
      </c>
      <c r="I291">
        <v>34.5</v>
      </c>
      <c r="J291">
        <v>41.9</v>
      </c>
    </row>
    <row r="292" spans="6:12" ht="12.75">
      <c r="F292" t="s">
        <v>123</v>
      </c>
      <c r="G292" t="s">
        <v>124</v>
      </c>
      <c r="H292">
        <v>23.4</v>
      </c>
      <c r="I292">
        <v>18.7</v>
      </c>
      <c r="J292">
        <v>23.4</v>
      </c>
      <c r="K292" t="s">
        <v>56</v>
      </c>
      <c r="L292" t="s">
        <v>56</v>
      </c>
    </row>
    <row r="293" ht="12.75">
      <c r="J293">
        <v>149.7</v>
      </c>
    </row>
    <row r="295" spans="5:10" ht="12.75">
      <c r="E295" t="s">
        <v>26</v>
      </c>
      <c r="F295" t="s">
        <v>125</v>
      </c>
      <c r="G295" t="s">
        <v>126</v>
      </c>
      <c r="H295">
        <v>30.7</v>
      </c>
      <c r="I295">
        <v>19.4</v>
      </c>
      <c r="J295">
        <v>30.7</v>
      </c>
    </row>
    <row r="296" spans="6:10" ht="12.75">
      <c r="F296" t="s">
        <v>127</v>
      </c>
      <c r="G296" t="s">
        <v>128</v>
      </c>
      <c r="H296">
        <v>36</v>
      </c>
      <c r="I296">
        <v>24.8</v>
      </c>
      <c r="J296">
        <v>36</v>
      </c>
    </row>
    <row r="297" spans="6:10" ht="12.75">
      <c r="F297" t="s">
        <v>129</v>
      </c>
      <c r="G297" t="s">
        <v>130</v>
      </c>
      <c r="H297">
        <v>46.2</v>
      </c>
      <c r="I297">
        <v>45.5</v>
      </c>
      <c r="J297">
        <v>46.2</v>
      </c>
    </row>
    <row r="298" spans="6:11" ht="12.75">
      <c r="F298" t="s">
        <v>131</v>
      </c>
      <c r="G298" t="s">
        <v>132</v>
      </c>
      <c r="H298">
        <v>44.1</v>
      </c>
      <c r="I298">
        <v>43.9</v>
      </c>
      <c r="J298">
        <v>44.1</v>
      </c>
      <c r="K298" t="s">
        <v>56</v>
      </c>
    </row>
    <row r="299" ht="12.75">
      <c r="J299">
        <v>157</v>
      </c>
    </row>
    <row r="301" spans="5:10" ht="12.75">
      <c r="E301" t="s">
        <v>133</v>
      </c>
      <c r="F301" t="s">
        <v>134</v>
      </c>
      <c r="G301" t="s">
        <v>77</v>
      </c>
      <c r="H301">
        <v>38.3</v>
      </c>
      <c r="I301">
        <v>40</v>
      </c>
      <c r="J301">
        <v>40</v>
      </c>
    </row>
    <row r="302" spans="6:11" ht="12.75">
      <c r="F302" t="s">
        <v>135</v>
      </c>
      <c r="G302" t="s">
        <v>78</v>
      </c>
      <c r="H302">
        <v>48.2</v>
      </c>
      <c r="I302">
        <v>49.2</v>
      </c>
      <c r="J302">
        <v>49.2</v>
      </c>
      <c r="K302" t="s">
        <v>56</v>
      </c>
    </row>
    <row r="303" spans="6:12" ht="12.75">
      <c r="F303" t="s">
        <v>136</v>
      </c>
      <c r="G303" t="s">
        <v>137</v>
      </c>
      <c r="H303">
        <v>35.4</v>
      </c>
      <c r="I303">
        <v>30</v>
      </c>
      <c r="J303">
        <v>35.4</v>
      </c>
      <c r="L303" t="s">
        <v>56</v>
      </c>
    </row>
    <row r="304" spans="6:11" ht="12.75">
      <c r="F304" t="s">
        <v>138</v>
      </c>
      <c r="G304" t="s">
        <v>74</v>
      </c>
      <c r="H304">
        <v>34.7</v>
      </c>
      <c r="I304">
        <v>43.2</v>
      </c>
      <c r="J304">
        <v>43.2</v>
      </c>
      <c r="K304" t="s">
        <v>56</v>
      </c>
    </row>
    <row r="305" ht="12.75">
      <c r="J305">
        <v>167.8</v>
      </c>
    </row>
    <row r="307" spans="5:10" ht="12.75">
      <c r="E307" t="s">
        <v>36</v>
      </c>
      <c r="F307" t="s">
        <v>139</v>
      </c>
      <c r="G307" t="s">
        <v>140</v>
      </c>
      <c r="H307">
        <v>38.7</v>
      </c>
      <c r="I307">
        <v>36.1</v>
      </c>
      <c r="J307">
        <v>38.7</v>
      </c>
    </row>
    <row r="308" spans="6:10" ht="12.75">
      <c r="F308" t="s">
        <v>141</v>
      </c>
      <c r="G308" t="s">
        <v>70</v>
      </c>
      <c r="H308">
        <v>40.5</v>
      </c>
      <c r="I308">
        <v>43.3</v>
      </c>
      <c r="J308">
        <v>43.3</v>
      </c>
    </row>
    <row r="309" spans="6:11" ht="12.75">
      <c r="F309" t="s">
        <v>139</v>
      </c>
      <c r="G309" t="s">
        <v>142</v>
      </c>
      <c r="H309">
        <v>37</v>
      </c>
      <c r="I309">
        <v>32.4</v>
      </c>
      <c r="J309">
        <v>37</v>
      </c>
      <c r="K309" t="s">
        <v>56</v>
      </c>
    </row>
    <row r="310" spans="6:11" ht="12.75">
      <c r="F310" t="s">
        <v>143</v>
      </c>
      <c r="G310" t="s">
        <v>144</v>
      </c>
      <c r="H310">
        <v>40.9</v>
      </c>
      <c r="I310">
        <v>37.4</v>
      </c>
      <c r="J310">
        <v>40.9</v>
      </c>
      <c r="K310" t="s">
        <v>56</v>
      </c>
    </row>
    <row r="311" ht="12.75">
      <c r="J311">
        <v>159.9</v>
      </c>
    </row>
    <row r="313" spans="5:11" ht="12.75">
      <c r="E313" t="s">
        <v>52</v>
      </c>
      <c r="F313" t="s">
        <v>145</v>
      </c>
      <c r="G313" t="s">
        <v>71</v>
      </c>
      <c r="H313">
        <v>33.3</v>
      </c>
      <c r="I313">
        <v>37</v>
      </c>
      <c r="J313">
        <v>37</v>
      </c>
      <c r="K313" t="s">
        <v>56</v>
      </c>
    </row>
    <row r="314" spans="6:10" ht="12.75">
      <c r="F314" t="s">
        <v>146</v>
      </c>
      <c r="G314" t="s">
        <v>147</v>
      </c>
      <c r="H314">
        <v>45.8</v>
      </c>
      <c r="I314">
        <v>46.3</v>
      </c>
      <c r="J314">
        <v>46.3</v>
      </c>
    </row>
    <row r="315" spans="6:11" ht="12.75">
      <c r="F315" t="s">
        <v>148</v>
      </c>
      <c r="G315" t="s">
        <v>149</v>
      </c>
      <c r="H315">
        <v>48.7</v>
      </c>
      <c r="I315">
        <v>51.2</v>
      </c>
      <c r="J315">
        <v>51.2</v>
      </c>
      <c r="K315" t="s">
        <v>56</v>
      </c>
    </row>
    <row r="316" spans="6:10" ht="12.75">
      <c r="F316" t="s">
        <v>150</v>
      </c>
      <c r="G316" t="s">
        <v>151</v>
      </c>
      <c r="H316">
        <v>50.4</v>
      </c>
      <c r="I316">
        <v>46.9</v>
      </c>
      <c r="J316">
        <v>50.4</v>
      </c>
    </row>
    <row r="317" ht="12.75">
      <c r="J317">
        <v>184.9</v>
      </c>
    </row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5902777777777778" right="0.5902777777777778" top="0.5902777777777778" bottom="0.39375" header="0.5118055555555555" footer="0.5118055555555555"/>
  <pageSetup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C2" sqref="C2:C11"/>
    </sheetView>
  </sheetViews>
  <sheetFormatPr defaultColWidth="11.421875" defaultRowHeight="12.75"/>
  <cols>
    <col min="1" max="1" width="37.00390625" style="11" customWidth="1"/>
    <col min="2" max="2" width="38.7109375" style="11" customWidth="1"/>
    <col min="3" max="3" width="8.28125" style="11" customWidth="1"/>
    <col min="4" max="4" width="8.57421875" style="11" customWidth="1"/>
    <col min="5" max="5" width="6.28125" style="11" customWidth="1"/>
    <col min="6" max="6" width="9.8515625" style="93" customWidth="1"/>
    <col min="7" max="7" width="8.57421875" style="93" customWidth="1"/>
    <col min="8" max="8" width="11.421875" style="11" customWidth="1"/>
    <col min="9" max="9" width="16.140625" style="11" customWidth="1"/>
    <col min="10" max="10" width="14.00390625" style="11" customWidth="1"/>
    <col min="11" max="11" width="11.421875" style="11" customWidth="1"/>
    <col min="12" max="12" width="5.28125" style="11" customWidth="1"/>
    <col min="13" max="13" width="11.7109375" style="11" customWidth="1"/>
    <col min="14" max="16384" width="11.421875" style="11" customWidth="1"/>
  </cols>
  <sheetData>
    <row r="1" spans="1:13" ht="16.5" thickBot="1">
      <c r="A1" s="13" t="s">
        <v>14</v>
      </c>
      <c r="B1" s="14"/>
      <c r="C1" s="724" t="s">
        <v>54</v>
      </c>
      <c r="D1" s="724"/>
      <c r="E1" s="399" t="s">
        <v>155</v>
      </c>
      <c r="F1" s="724" t="s">
        <v>42</v>
      </c>
      <c r="G1" s="724"/>
      <c r="H1" s="15"/>
      <c r="I1" s="724" t="s">
        <v>43</v>
      </c>
      <c r="J1" s="724"/>
      <c r="K1" s="15"/>
      <c r="L1" s="751" t="s">
        <v>53</v>
      </c>
      <c r="M1" s="751"/>
    </row>
    <row r="2" spans="1:13" ht="16.5" thickBot="1">
      <c r="A2" s="374"/>
      <c r="B2" s="409" t="s">
        <v>159</v>
      </c>
      <c r="C2" s="384"/>
      <c r="D2" s="385"/>
      <c r="E2" s="398">
        <v>0</v>
      </c>
      <c r="F2" s="390"/>
      <c r="G2" s="391">
        <v>0</v>
      </c>
      <c r="H2" s="387"/>
      <c r="I2" s="390"/>
      <c r="J2" s="394">
        <v>0</v>
      </c>
      <c r="K2" s="387"/>
      <c r="L2" s="390"/>
      <c r="M2" s="395">
        <f>SUM(E2,G2,J2)</f>
        <v>0</v>
      </c>
    </row>
    <row r="3" spans="1:13" ht="16.5" thickBot="1">
      <c r="A3" s="375"/>
      <c r="B3" s="410" t="s">
        <v>20</v>
      </c>
      <c r="C3" s="116"/>
      <c r="D3" s="305"/>
      <c r="E3" s="397">
        <v>0</v>
      </c>
      <c r="F3" s="26"/>
      <c r="G3" s="28">
        <v>0</v>
      </c>
      <c r="H3" s="388"/>
      <c r="I3" s="26"/>
      <c r="J3" s="314">
        <v>0</v>
      </c>
      <c r="K3" s="388"/>
      <c r="L3" s="26"/>
      <c r="M3" s="395">
        <f aca="true" t="shared" si="0" ref="M3:M12">SUM(E3,G3,J3)</f>
        <v>0</v>
      </c>
    </row>
    <row r="4" spans="1:13" ht="16.5" thickBot="1">
      <c r="A4" s="375"/>
      <c r="B4" s="410" t="s">
        <v>158</v>
      </c>
      <c r="C4" s="117"/>
      <c r="D4" s="305"/>
      <c r="E4" s="396">
        <v>0</v>
      </c>
      <c r="F4" s="29"/>
      <c r="G4" s="28">
        <v>0</v>
      </c>
      <c r="H4" s="392"/>
      <c r="I4" s="29"/>
      <c r="J4" s="314">
        <v>0</v>
      </c>
      <c r="K4" s="392"/>
      <c r="L4" s="29"/>
      <c r="M4" s="395">
        <f t="shared" si="0"/>
        <v>0</v>
      </c>
    </row>
    <row r="5" spans="1:13" ht="16.5" thickBot="1">
      <c r="A5" s="375"/>
      <c r="B5" s="410" t="s">
        <v>24</v>
      </c>
      <c r="C5" s="117"/>
      <c r="D5" s="305"/>
      <c r="E5" s="396">
        <v>0</v>
      </c>
      <c r="F5" s="33"/>
      <c r="G5" s="28">
        <v>0</v>
      </c>
      <c r="H5" s="25"/>
      <c r="I5" s="33"/>
      <c r="J5" s="314">
        <v>0</v>
      </c>
      <c r="K5" s="25"/>
      <c r="L5" s="33"/>
      <c r="M5" s="395">
        <f t="shared" si="0"/>
        <v>0</v>
      </c>
    </row>
    <row r="6" spans="1:13" ht="16.5" thickBot="1">
      <c r="A6" s="375"/>
      <c r="B6" s="410" t="s">
        <v>26</v>
      </c>
      <c r="C6" s="116"/>
      <c r="D6" s="305"/>
      <c r="E6" s="397">
        <v>0</v>
      </c>
      <c r="F6" s="34"/>
      <c r="G6" s="28">
        <v>0</v>
      </c>
      <c r="H6" s="389"/>
      <c r="I6" s="34"/>
      <c r="J6" s="314">
        <v>0</v>
      </c>
      <c r="K6" s="389"/>
      <c r="L6" s="34"/>
      <c r="M6" s="395">
        <f t="shared" si="0"/>
        <v>0</v>
      </c>
    </row>
    <row r="7" spans="1:13" ht="16.5" thickBot="1">
      <c r="A7" s="375"/>
      <c r="B7" s="410" t="s">
        <v>28</v>
      </c>
      <c r="C7" s="116"/>
      <c r="D7" s="305"/>
      <c r="E7" s="397">
        <v>0</v>
      </c>
      <c r="F7" s="33"/>
      <c r="G7" s="28">
        <v>0</v>
      </c>
      <c r="H7" s="25"/>
      <c r="I7" s="33"/>
      <c r="J7" s="314">
        <v>0</v>
      </c>
      <c r="K7" s="25"/>
      <c r="L7" s="33"/>
      <c r="M7" s="395">
        <f t="shared" si="0"/>
        <v>0</v>
      </c>
    </row>
    <row r="8" spans="1:13" ht="16.5" thickBot="1">
      <c r="A8" s="375"/>
      <c r="B8" s="410" t="s">
        <v>30</v>
      </c>
      <c r="C8" s="116"/>
      <c r="D8" s="305"/>
      <c r="E8" s="397">
        <v>0</v>
      </c>
      <c r="F8" s="33"/>
      <c r="G8" s="28">
        <v>0</v>
      </c>
      <c r="H8" s="25"/>
      <c r="I8" s="33"/>
      <c r="J8" s="314">
        <v>0</v>
      </c>
      <c r="K8" s="25"/>
      <c r="L8" s="33"/>
      <c r="M8" s="395">
        <f t="shared" si="0"/>
        <v>0</v>
      </c>
    </row>
    <row r="9" spans="1:13" ht="16.5" thickBot="1">
      <c r="A9" s="376"/>
      <c r="B9" s="410" t="s">
        <v>157</v>
      </c>
      <c r="C9" s="386"/>
      <c r="D9" s="305"/>
      <c r="E9" s="397">
        <v>0</v>
      </c>
      <c r="F9" s="26"/>
      <c r="G9" s="28">
        <v>0</v>
      </c>
      <c r="H9" s="393"/>
      <c r="I9" s="26"/>
      <c r="J9" s="314">
        <v>0</v>
      </c>
      <c r="K9" s="393"/>
      <c r="L9" s="315"/>
      <c r="M9" s="395">
        <f t="shared" si="0"/>
        <v>0</v>
      </c>
    </row>
    <row r="10" spans="1:13" ht="16.5" thickBot="1">
      <c r="A10" s="377"/>
      <c r="B10" s="411" t="s">
        <v>34</v>
      </c>
      <c r="C10" s="386"/>
      <c r="D10" s="305"/>
      <c r="E10" s="397">
        <v>0</v>
      </c>
      <c r="F10" s="26"/>
      <c r="G10" s="28">
        <v>0</v>
      </c>
      <c r="H10" s="393"/>
      <c r="I10" s="26"/>
      <c r="J10" s="314">
        <v>0</v>
      </c>
      <c r="K10" s="393"/>
      <c r="L10" s="315"/>
      <c r="M10" s="395">
        <f t="shared" si="0"/>
        <v>0</v>
      </c>
    </row>
    <row r="11" spans="1:13" ht="16.5" thickBot="1">
      <c r="A11" s="378"/>
      <c r="B11" s="411" t="s">
        <v>36</v>
      </c>
      <c r="C11" s="386"/>
      <c r="D11" s="305"/>
      <c r="E11" s="397">
        <v>0</v>
      </c>
      <c r="F11" s="26"/>
      <c r="G11" s="28">
        <v>0</v>
      </c>
      <c r="H11" s="393"/>
      <c r="I11" s="26"/>
      <c r="J11" s="314">
        <v>0</v>
      </c>
      <c r="K11" s="393"/>
      <c r="L11" s="315"/>
      <c r="M11" s="395">
        <f t="shared" si="0"/>
        <v>0</v>
      </c>
    </row>
    <row r="12" spans="2:13" ht="15.75">
      <c r="B12" s="411" t="s">
        <v>38</v>
      </c>
      <c r="E12" s="397">
        <v>0</v>
      </c>
      <c r="G12" s="28">
        <v>0</v>
      </c>
      <c r="J12" s="314">
        <v>0</v>
      </c>
      <c r="M12" s="395">
        <f t="shared" si="0"/>
        <v>0</v>
      </c>
    </row>
    <row r="15" spans="1:7" ht="15.75">
      <c r="A15" s="752" t="s">
        <v>65</v>
      </c>
      <c r="B15" s="753"/>
      <c r="C15" s="753"/>
      <c r="D15" s="753"/>
      <c r="E15" s="753"/>
      <c r="F15" s="753"/>
      <c r="G15" s="754"/>
    </row>
    <row r="16" spans="1:5" ht="6" customHeight="1" thickBot="1">
      <c r="A16" s="10"/>
      <c r="B16" s="10"/>
      <c r="C16" s="10"/>
      <c r="D16" s="10"/>
      <c r="E16" s="10"/>
    </row>
    <row r="17" spans="1:11" ht="15.75">
      <c r="A17" s="400"/>
      <c r="B17" s="401"/>
      <c r="C17" s="401"/>
      <c r="D17" s="401"/>
      <c r="E17" s="401"/>
      <c r="F17" s="404" t="s">
        <v>66</v>
      </c>
      <c r="G17" s="405" t="s">
        <v>14</v>
      </c>
      <c r="H17" s="118"/>
      <c r="I17" s="379" t="s">
        <v>96</v>
      </c>
      <c r="J17" s="119"/>
      <c r="K17" s="119"/>
    </row>
    <row r="18" spans="1:13" ht="16.5" thickBot="1">
      <c r="A18" s="402"/>
      <c r="B18" s="403"/>
      <c r="C18" s="403"/>
      <c r="D18" s="403"/>
      <c r="E18" s="403"/>
      <c r="F18" s="406"/>
      <c r="G18" s="407"/>
      <c r="H18" s="118"/>
      <c r="I18" s="122"/>
      <c r="J18" s="119"/>
      <c r="K18" s="119"/>
      <c r="M18" s="124"/>
    </row>
    <row r="19" spans="1:13" ht="15.75">
      <c r="A19" s="95" t="s">
        <v>18</v>
      </c>
      <c r="B19" s="107"/>
      <c r="C19" s="107"/>
      <c r="D19" s="107"/>
      <c r="E19" s="107"/>
      <c r="F19" s="96"/>
      <c r="G19" s="120"/>
      <c r="H19" s="121"/>
      <c r="I19" s="380" t="s">
        <v>58</v>
      </c>
      <c r="J19" s="122"/>
      <c r="K19" s="122"/>
      <c r="M19" s="124"/>
    </row>
    <row r="20" spans="1:13" ht="15">
      <c r="A20" s="97"/>
      <c r="B20" s="103"/>
      <c r="C20" s="103"/>
      <c r="D20" s="103"/>
      <c r="E20" s="103"/>
      <c r="F20" s="101">
        <f>SUM(B20:E20)</f>
        <v>0</v>
      </c>
      <c r="G20" s="104"/>
      <c r="H20" s="123"/>
      <c r="I20" s="124"/>
      <c r="J20" s="124"/>
      <c r="K20" s="124"/>
      <c r="M20" s="7"/>
    </row>
    <row r="21" spans="1:13" ht="15">
      <c r="A21" s="97"/>
      <c r="B21" s="103"/>
      <c r="C21" s="103"/>
      <c r="D21" s="103"/>
      <c r="E21" s="103"/>
      <c r="F21" s="101">
        <f>SUM(B21:E21)</f>
        <v>0</v>
      </c>
      <c r="G21" s="104"/>
      <c r="H21" s="123"/>
      <c r="I21" s="124"/>
      <c r="J21" s="124"/>
      <c r="K21" s="124"/>
      <c r="M21" s="7"/>
    </row>
    <row r="22" spans="1:13" ht="15">
      <c r="A22" s="98"/>
      <c r="B22" s="125"/>
      <c r="C22" s="125"/>
      <c r="D22" s="125"/>
      <c r="E22" s="125"/>
      <c r="F22" s="373">
        <f>SUM(B22:E22)</f>
        <v>0</v>
      </c>
      <c r="G22" s="11"/>
      <c r="H22" s="381" t="s">
        <v>154</v>
      </c>
      <c r="I22" s="124"/>
      <c r="J22" s="124"/>
      <c r="K22" s="124"/>
      <c r="M22" s="124"/>
    </row>
    <row r="23" spans="1:13" ht="15">
      <c r="A23" s="97"/>
      <c r="B23" s="103"/>
      <c r="C23" s="103"/>
      <c r="D23" s="103"/>
      <c r="E23" s="103"/>
      <c r="F23" s="101">
        <f>SUM(B23:E23)</f>
        <v>0</v>
      </c>
      <c r="G23" s="104"/>
      <c r="H23" s="123"/>
      <c r="I23" s="124"/>
      <c r="J23" s="124"/>
      <c r="K23" s="124"/>
      <c r="M23" s="124"/>
    </row>
    <row r="24" spans="1:11" ht="16.5" thickBot="1">
      <c r="A24" s="99"/>
      <c r="B24" s="105"/>
      <c r="C24" s="105"/>
      <c r="D24" s="105"/>
      <c r="E24" s="105"/>
      <c r="F24" s="100">
        <f>SUM(F20:F23)</f>
        <v>0</v>
      </c>
      <c r="G24" s="106">
        <v>1</v>
      </c>
      <c r="H24" s="123"/>
      <c r="I24" s="124"/>
      <c r="J24" s="124"/>
      <c r="K24" s="124"/>
    </row>
    <row r="25" spans="1:11" ht="15.75">
      <c r="A25" s="95" t="s">
        <v>90</v>
      </c>
      <c r="B25" s="107"/>
      <c r="C25" s="107"/>
      <c r="D25" s="107"/>
      <c r="E25" s="107"/>
      <c r="F25" s="96"/>
      <c r="G25" s="120"/>
      <c r="H25" s="121"/>
      <c r="I25" s="122"/>
      <c r="J25" s="122"/>
      <c r="K25" s="122"/>
    </row>
    <row r="26" spans="1:11" ht="15">
      <c r="A26" s="97"/>
      <c r="B26" s="103"/>
      <c r="C26" s="103"/>
      <c r="D26" s="103"/>
      <c r="E26" s="103"/>
      <c r="F26" s="101">
        <f>SUM(B26:E26)</f>
        <v>0</v>
      </c>
      <c r="G26" s="104"/>
      <c r="H26" s="123"/>
      <c r="I26" s="124"/>
      <c r="J26" s="124"/>
      <c r="K26" s="124"/>
    </row>
    <row r="27" spans="1:11" ht="15">
      <c r="A27" s="97"/>
      <c r="B27" s="103"/>
      <c r="C27" s="103"/>
      <c r="D27" s="103"/>
      <c r="E27" s="103"/>
      <c r="F27" s="101">
        <f>SUM(B27:E27)</f>
        <v>0</v>
      </c>
      <c r="G27" s="104"/>
      <c r="H27" s="123"/>
      <c r="I27" s="124"/>
      <c r="J27" s="124"/>
      <c r="K27" s="124"/>
    </row>
    <row r="28" spans="1:11" ht="15">
      <c r="A28" s="97"/>
      <c r="B28" s="103"/>
      <c r="C28" s="103"/>
      <c r="D28" s="103"/>
      <c r="E28" s="103"/>
      <c r="F28" s="101">
        <f>SUM(B28:E28)</f>
        <v>0</v>
      </c>
      <c r="G28" s="104"/>
      <c r="H28" s="123"/>
      <c r="I28" s="124"/>
      <c r="J28" s="124"/>
      <c r="K28" s="124"/>
    </row>
    <row r="29" spans="1:11" ht="15">
      <c r="A29" s="97"/>
      <c r="B29" s="103"/>
      <c r="C29" s="103"/>
      <c r="D29" s="103"/>
      <c r="E29" s="103"/>
      <c r="F29" s="101">
        <f>SUM(B29:E29)</f>
        <v>0</v>
      </c>
      <c r="G29" s="104"/>
      <c r="H29" s="123"/>
      <c r="I29" s="124"/>
      <c r="J29" s="124"/>
      <c r="K29" s="124"/>
    </row>
    <row r="30" spans="1:11" ht="16.5" thickBot="1">
      <c r="A30" s="99"/>
      <c r="B30" s="105"/>
      <c r="C30" s="105"/>
      <c r="D30" s="105"/>
      <c r="E30" s="105"/>
      <c r="F30" s="100">
        <f>SUM(F26:F29)</f>
        <v>0</v>
      </c>
      <c r="G30" s="106">
        <v>4</v>
      </c>
      <c r="H30" s="123"/>
      <c r="I30" s="124"/>
      <c r="J30" s="124"/>
      <c r="K30" s="124"/>
    </row>
    <row r="31" spans="1:11" ht="15.75">
      <c r="A31" s="371" t="s">
        <v>22</v>
      </c>
      <c r="B31" s="107"/>
      <c r="C31" s="107"/>
      <c r="D31" s="107"/>
      <c r="E31" s="107"/>
      <c r="F31" s="96"/>
      <c r="G31" s="120"/>
      <c r="H31" s="121"/>
      <c r="I31" s="122"/>
      <c r="J31" s="122"/>
      <c r="K31" s="122"/>
    </row>
    <row r="32" spans="1:11" ht="15">
      <c r="A32" s="97"/>
      <c r="B32" s="103"/>
      <c r="C32" s="103"/>
      <c r="D32" s="103"/>
      <c r="E32" s="103"/>
      <c r="F32" s="101">
        <f>SUM(B32:E32)</f>
        <v>0</v>
      </c>
      <c r="G32" s="104"/>
      <c r="H32" s="123"/>
      <c r="I32" s="124"/>
      <c r="J32" s="124"/>
      <c r="K32" s="124"/>
    </row>
    <row r="33" spans="1:11" ht="15">
      <c r="A33" s="97"/>
      <c r="B33" s="103"/>
      <c r="C33" s="103"/>
      <c r="D33" s="103"/>
      <c r="E33" s="103"/>
      <c r="F33" s="101">
        <f>SUM(B33:E33)</f>
        <v>0</v>
      </c>
      <c r="G33" s="104"/>
      <c r="H33" s="123"/>
      <c r="I33" s="124"/>
      <c r="J33" s="124"/>
      <c r="K33" s="124"/>
    </row>
    <row r="34" spans="1:11" ht="15">
      <c r="A34" s="97"/>
      <c r="B34" s="103"/>
      <c r="C34" s="103"/>
      <c r="D34" s="103"/>
      <c r="E34" s="103"/>
      <c r="F34" s="101">
        <f>SUM(B34:E34)</f>
        <v>0</v>
      </c>
      <c r="G34" s="104"/>
      <c r="H34" s="123"/>
      <c r="I34" s="124"/>
      <c r="J34" s="124"/>
      <c r="K34" s="124"/>
    </row>
    <row r="35" spans="1:11" ht="15">
      <c r="A35" s="97"/>
      <c r="B35" s="103"/>
      <c r="C35" s="103"/>
      <c r="D35" s="103"/>
      <c r="E35" s="103"/>
      <c r="F35" s="101">
        <f>SUM(B35:E35)</f>
        <v>0</v>
      </c>
      <c r="G35" s="104"/>
      <c r="H35" s="123"/>
      <c r="I35" s="124"/>
      <c r="J35" s="124"/>
      <c r="K35" s="124"/>
    </row>
    <row r="36" spans="1:11" ht="16.5" thickBot="1">
      <c r="A36" s="99"/>
      <c r="B36" s="105"/>
      <c r="C36" s="105"/>
      <c r="D36" s="105"/>
      <c r="E36" s="105"/>
      <c r="F36" s="100">
        <f>SUM(F32:F35)</f>
        <v>0</v>
      </c>
      <c r="G36" s="106">
        <v>7</v>
      </c>
      <c r="H36" s="123"/>
      <c r="I36" s="124"/>
      <c r="J36" s="124"/>
      <c r="K36" s="124"/>
    </row>
    <row r="37" spans="1:11" ht="15.75" hidden="1">
      <c r="A37" s="371" t="s">
        <v>24</v>
      </c>
      <c r="B37" s="107"/>
      <c r="C37" s="107"/>
      <c r="D37" s="107"/>
      <c r="E37" s="107"/>
      <c r="F37" s="96"/>
      <c r="G37" s="120"/>
      <c r="H37" s="121"/>
      <c r="I37" s="122"/>
      <c r="J37" s="122"/>
      <c r="K37" s="122"/>
    </row>
    <row r="38" spans="1:11" ht="15" hidden="1">
      <c r="A38" s="97"/>
      <c r="B38" s="103"/>
      <c r="C38" s="103"/>
      <c r="D38" s="103"/>
      <c r="E38" s="103"/>
      <c r="F38" s="101">
        <f>SUM(B38:E38)</f>
        <v>0</v>
      </c>
      <c r="G38" s="104"/>
      <c r="H38" s="123"/>
      <c r="I38" s="124"/>
      <c r="J38" s="124"/>
      <c r="K38" s="124"/>
    </row>
    <row r="39" spans="1:11" ht="15" hidden="1">
      <c r="A39" s="97"/>
      <c r="B39" s="103"/>
      <c r="C39" s="103"/>
      <c r="D39" s="103"/>
      <c r="E39" s="103"/>
      <c r="F39" s="101">
        <f>SUM(B39:E39)</f>
        <v>0</v>
      </c>
      <c r="G39" s="104"/>
      <c r="H39" s="123"/>
      <c r="I39" s="124"/>
      <c r="J39" s="124"/>
      <c r="K39" s="124"/>
    </row>
    <row r="40" spans="1:11" ht="15" hidden="1">
      <c r="A40" s="97"/>
      <c r="B40" s="103"/>
      <c r="C40" s="103"/>
      <c r="D40" s="103"/>
      <c r="E40" s="103"/>
      <c r="F40" s="101">
        <f>SUM(B40:E40)</f>
        <v>0</v>
      </c>
      <c r="G40" s="104"/>
      <c r="H40" s="123"/>
      <c r="I40" s="124"/>
      <c r="J40" s="124"/>
      <c r="K40" s="124"/>
    </row>
    <row r="41" spans="1:11" ht="15" hidden="1">
      <c r="A41" s="97"/>
      <c r="B41" s="103"/>
      <c r="C41" s="103"/>
      <c r="D41" s="103"/>
      <c r="E41" s="103"/>
      <c r="F41" s="101">
        <f>SUM(B41:E41)</f>
        <v>0</v>
      </c>
      <c r="G41" s="104"/>
      <c r="H41" s="123"/>
      <c r="I41" s="124"/>
      <c r="J41" s="124"/>
      <c r="K41" s="124"/>
    </row>
    <row r="42" spans="1:11" ht="16.5" hidden="1" thickBot="1">
      <c r="A42" s="99"/>
      <c r="B42" s="105"/>
      <c r="C42" s="105"/>
      <c r="D42" s="105"/>
      <c r="E42" s="105"/>
      <c r="F42" s="100">
        <f>SUM(F38:F41)</f>
        <v>0</v>
      </c>
      <c r="G42" s="106"/>
      <c r="H42" s="123"/>
      <c r="I42" s="124"/>
      <c r="J42" s="124"/>
      <c r="K42" s="124"/>
    </row>
    <row r="43" spans="1:11" ht="15.75">
      <c r="A43" s="371" t="s">
        <v>26</v>
      </c>
      <c r="B43" s="107"/>
      <c r="C43" s="107"/>
      <c r="D43" s="107"/>
      <c r="E43" s="107"/>
      <c r="F43" s="96"/>
      <c r="G43" s="120"/>
      <c r="H43" s="121"/>
      <c r="I43" s="122"/>
      <c r="J43" s="122"/>
      <c r="K43" s="122"/>
    </row>
    <row r="44" spans="1:11" ht="15">
      <c r="A44" s="97"/>
      <c r="B44" s="103"/>
      <c r="C44" s="103"/>
      <c r="D44" s="103"/>
      <c r="E44" s="103"/>
      <c r="F44" s="101">
        <f>SUM(B44:E44)</f>
        <v>0</v>
      </c>
      <c r="G44" s="104"/>
      <c r="H44" s="126"/>
      <c r="I44" s="127"/>
      <c r="J44" s="127"/>
      <c r="K44" s="127"/>
    </row>
    <row r="45" spans="1:11" ht="15">
      <c r="A45" s="382"/>
      <c r="B45" s="103"/>
      <c r="C45" s="103"/>
      <c r="D45" s="103"/>
      <c r="E45" s="103"/>
      <c r="F45" s="101">
        <f>SUM(B45:E45)</f>
        <v>0</v>
      </c>
      <c r="G45" s="104"/>
      <c r="H45" s="126"/>
      <c r="I45" s="127"/>
      <c r="J45" s="127"/>
      <c r="K45" s="127"/>
    </row>
    <row r="46" spans="1:11" ht="15">
      <c r="A46" s="128"/>
      <c r="B46" s="103"/>
      <c r="C46" s="103"/>
      <c r="D46" s="103"/>
      <c r="E46" s="103"/>
      <c r="F46" s="101">
        <f>SUM(B46:E46)</f>
        <v>0</v>
      </c>
      <c r="G46" s="104"/>
      <c r="H46" s="126"/>
      <c r="I46" s="127"/>
      <c r="J46" s="127"/>
      <c r="K46" s="127"/>
    </row>
    <row r="47" spans="1:11" ht="15">
      <c r="A47" s="382"/>
      <c r="B47" s="103"/>
      <c r="C47" s="103"/>
      <c r="D47" s="103"/>
      <c r="E47" s="103"/>
      <c r="F47" s="101">
        <f>SUM(B47:E47)</f>
        <v>0</v>
      </c>
      <c r="G47" s="104"/>
      <c r="H47" s="126"/>
      <c r="I47" s="127"/>
      <c r="J47" s="127"/>
      <c r="K47" s="127"/>
    </row>
    <row r="48" spans="1:11" ht="16.5" thickBot="1">
      <c r="A48" s="99"/>
      <c r="B48" s="105"/>
      <c r="C48" s="105"/>
      <c r="D48" s="105"/>
      <c r="E48" s="105"/>
      <c r="F48" s="100">
        <f>SUM(F44:F47)</f>
        <v>0</v>
      </c>
      <c r="G48" s="106">
        <v>2</v>
      </c>
      <c r="H48" s="126"/>
      <c r="I48" s="127"/>
      <c r="J48" s="127"/>
      <c r="K48" s="127"/>
    </row>
    <row r="49" spans="1:11" ht="15.75">
      <c r="A49" s="371" t="s">
        <v>28</v>
      </c>
      <c r="B49" s="107"/>
      <c r="C49" s="107"/>
      <c r="D49" s="107"/>
      <c r="E49" s="107"/>
      <c r="F49" s="102"/>
      <c r="G49" s="108"/>
      <c r="H49" s="121"/>
      <c r="I49" s="122"/>
      <c r="J49" s="122"/>
      <c r="K49" s="122"/>
    </row>
    <row r="50" spans="1:11" ht="15.75">
      <c r="A50" s="382"/>
      <c r="B50" s="103"/>
      <c r="C50" s="103"/>
      <c r="D50" s="103"/>
      <c r="E50" s="103"/>
      <c r="F50" s="101">
        <f>SUM(B50:E50)</f>
        <v>0</v>
      </c>
      <c r="G50" s="104"/>
      <c r="H50" s="121"/>
      <c r="I50" s="122"/>
      <c r="J50" s="122"/>
      <c r="K50" s="122"/>
    </row>
    <row r="51" spans="1:11" ht="15.75">
      <c r="A51" s="382"/>
      <c r="B51" s="103"/>
      <c r="C51" s="103"/>
      <c r="D51" s="103"/>
      <c r="E51" s="103"/>
      <c r="F51" s="101">
        <f>SUM(B51:E51)</f>
        <v>0</v>
      </c>
      <c r="G51" s="104"/>
      <c r="H51" s="121"/>
      <c r="I51" s="122"/>
      <c r="J51" s="122"/>
      <c r="K51" s="122"/>
    </row>
    <row r="52" spans="1:11" ht="15.75">
      <c r="A52" s="97"/>
      <c r="B52" s="103"/>
      <c r="C52" s="103"/>
      <c r="D52" s="103"/>
      <c r="E52" s="103"/>
      <c r="F52" s="101">
        <f>SUM(B52:E52)</f>
        <v>0</v>
      </c>
      <c r="G52" s="104"/>
      <c r="H52" s="121"/>
      <c r="I52" s="122"/>
      <c r="J52" s="122"/>
      <c r="K52" s="122"/>
    </row>
    <row r="53" spans="1:11" ht="15.75">
      <c r="A53" s="97"/>
      <c r="B53" s="103"/>
      <c r="C53" s="103"/>
      <c r="D53" s="103"/>
      <c r="E53" s="103"/>
      <c r="F53" s="101">
        <f>SUM(B53:E53)</f>
        <v>0</v>
      </c>
      <c r="G53" s="104"/>
      <c r="H53" s="121"/>
      <c r="I53" s="122"/>
      <c r="J53" s="122"/>
      <c r="K53" s="122"/>
    </row>
    <row r="54" spans="1:11" ht="16.5" thickBot="1">
      <c r="A54" s="99"/>
      <c r="B54" s="105"/>
      <c r="C54" s="105"/>
      <c r="D54" s="105"/>
      <c r="E54" s="105"/>
      <c r="F54" s="100">
        <f>SUM(F50:F53)</f>
        <v>0</v>
      </c>
      <c r="G54" s="106">
        <v>10</v>
      </c>
      <c r="H54" s="121"/>
      <c r="I54" s="122"/>
      <c r="J54" s="122"/>
      <c r="K54" s="122"/>
    </row>
    <row r="55" spans="1:11" ht="15.75">
      <c r="A55" s="371" t="s">
        <v>30</v>
      </c>
      <c r="B55" s="107"/>
      <c r="C55" s="107"/>
      <c r="D55" s="107"/>
      <c r="E55" s="107"/>
      <c r="F55" s="102"/>
      <c r="G55" s="108"/>
      <c r="H55" s="121"/>
      <c r="I55" s="122"/>
      <c r="J55" s="122"/>
      <c r="K55" s="122"/>
    </row>
    <row r="56" spans="1:11" ht="15.75">
      <c r="A56" s="382"/>
      <c r="B56" s="103"/>
      <c r="C56" s="103"/>
      <c r="D56" s="103"/>
      <c r="E56" s="103"/>
      <c r="F56" s="101">
        <f>SUM(B56:E56)</f>
        <v>0</v>
      </c>
      <c r="G56" s="104"/>
      <c r="H56" s="121"/>
      <c r="I56" s="122"/>
      <c r="J56" s="122"/>
      <c r="K56" s="122"/>
    </row>
    <row r="57" spans="1:11" ht="15.75">
      <c r="A57" s="97"/>
      <c r="B57" s="103"/>
      <c r="C57" s="103"/>
      <c r="D57" s="103"/>
      <c r="E57" s="103"/>
      <c r="F57" s="101">
        <f>SUM(B57:E57)</f>
        <v>0</v>
      </c>
      <c r="G57" s="104"/>
      <c r="H57" s="121"/>
      <c r="I57" s="122"/>
      <c r="J57" s="122"/>
      <c r="K57" s="122"/>
    </row>
    <row r="58" spans="1:11" ht="15.75">
      <c r="A58" s="97"/>
      <c r="B58" s="103"/>
      <c r="C58" s="103"/>
      <c r="D58" s="103"/>
      <c r="E58" s="103"/>
      <c r="F58" s="101">
        <f>SUM(B58:E58)</f>
        <v>0</v>
      </c>
      <c r="G58" s="104"/>
      <c r="H58" s="121"/>
      <c r="I58" s="122"/>
      <c r="J58" s="122"/>
      <c r="K58" s="122"/>
    </row>
    <row r="59" spans="1:11" ht="15.75">
      <c r="A59" s="97"/>
      <c r="B59" s="103"/>
      <c r="C59" s="103"/>
      <c r="D59" s="103"/>
      <c r="E59" s="103"/>
      <c r="F59" s="101">
        <f>SUM(B59:E59)</f>
        <v>0</v>
      </c>
      <c r="G59" s="104"/>
      <c r="H59" s="121"/>
      <c r="I59" s="122"/>
      <c r="J59" s="122"/>
      <c r="K59" s="122"/>
    </row>
    <row r="60" spans="1:11" ht="16.5" thickBot="1">
      <c r="A60" s="99"/>
      <c r="B60" s="105"/>
      <c r="C60" s="105"/>
      <c r="D60" s="105"/>
      <c r="E60" s="105"/>
      <c r="F60" s="100">
        <f>SUM(F56:F59)</f>
        <v>0</v>
      </c>
      <c r="G60" s="106">
        <v>3</v>
      </c>
      <c r="H60" s="121"/>
      <c r="I60" s="122"/>
      <c r="J60" s="122"/>
      <c r="K60" s="122"/>
    </row>
    <row r="61" spans="1:13" ht="15.75">
      <c r="A61" s="95" t="s">
        <v>32</v>
      </c>
      <c r="B61" s="107"/>
      <c r="C61" s="107"/>
      <c r="D61" s="107"/>
      <c r="E61" s="107"/>
      <c r="F61" s="102"/>
      <c r="G61" s="108"/>
      <c r="H61" s="121"/>
      <c r="I61" s="122"/>
      <c r="J61" s="122"/>
      <c r="K61" s="122"/>
      <c r="M61" s="371"/>
    </row>
    <row r="62" spans="1:11" ht="15.75">
      <c r="A62" s="382"/>
      <c r="B62" s="383"/>
      <c r="C62" s="103"/>
      <c r="D62" s="103"/>
      <c r="E62" s="103"/>
      <c r="F62" s="101">
        <f>SUM(C62+D62+E62+G62)</f>
        <v>25</v>
      </c>
      <c r="G62" s="408">
        <v>25</v>
      </c>
      <c r="H62" s="121"/>
      <c r="I62" s="122"/>
      <c r="J62" s="122"/>
      <c r="K62" s="122"/>
    </row>
    <row r="63" spans="1:11" ht="15.75">
      <c r="A63" s="382"/>
      <c r="B63" s="103"/>
      <c r="C63" s="103"/>
      <c r="D63" s="103"/>
      <c r="E63" s="103"/>
      <c r="F63" s="101">
        <f>SUM(B63:E63)</f>
        <v>0</v>
      </c>
      <c r="G63" s="104"/>
      <c r="H63" s="121"/>
      <c r="I63" s="122"/>
      <c r="J63" s="122"/>
      <c r="K63" s="122"/>
    </row>
    <row r="64" spans="1:13" ht="15.75">
      <c r="A64" s="97"/>
      <c r="B64" s="103"/>
      <c r="C64" s="103"/>
      <c r="D64" s="103"/>
      <c r="E64" s="103"/>
      <c r="F64" s="101">
        <f>SUM(B64:E64)</f>
        <v>0</v>
      </c>
      <c r="G64" s="104"/>
      <c r="H64" s="121"/>
      <c r="I64" s="122"/>
      <c r="J64" s="122"/>
      <c r="K64" s="122"/>
      <c r="M64" s="371"/>
    </row>
    <row r="65" spans="1:13" ht="15.75">
      <c r="A65" s="382"/>
      <c r="B65" s="103"/>
      <c r="C65" s="103"/>
      <c r="D65" s="103"/>
      <c r="E65" s="103"/>
      <c r="F65" s="101">
        <f>SUM(B65:E65)</f>
        <v>0</v>
      </c>
      <c r="G65" s="104"/>
      <c r="H65" s="121"/>
      <c r="I65" s="122"/>
      <c r="J65" s="122"/>
      <c r="K65" s="122"/>
      <c r="M65" s="371"/>
    </row>
    <row r="66" spans="1:11" ht="16.5" thickBot="1">
      <c r="A66" s="99"/>
      <c r="B66" s="105"/>
      <c r="C66" s="105"/>
      <c r="D66" s="105"/>
      <c r="E66" s="105"/>
      <c r="F66" s="100">
        <f>SUM(F62:F65)</f>
        <v>25</v>
      </c>
      <c r="G66" s="106">
        <v>8</v>
      </c>
      <c r="H66" s="121"/>
      <c r="I66" s="122"/>
      <c r="J66" s="122"/>
      <c r="K66" s="122"/>
    </row>
    <row r="67" spans="1:11" ht="15.75">
      <c r="A67" s="371" t="s">
        <v>34</v>
      </c>
      <c r="B67" s="107"/>
      <c r="C67" s="107"/>
      <c r="D67" s="107"/>
      <c r="E67" s="107"/>
      <c r="F67" s="102"/>
      <c r="G67" s="108"/>
      <c r="H67" s="121"/>
      <c r="I67" s="122"/>
      <c r="J67" s="122"/>
      <c r="K67" s="122"/>
    </row>
    <row r="68" spans="1:11" ht="15.75">
      <c r="A68" s="97"/>
      <c r="B68" s="103"/>
      <c r="C68" s="103"/>
      <c r="D68" s="103"/>
      <c r="E68" s="103"/>
      <c r="F68" s="101">
        <f>SUM(B68:E68)</f>
        <v>0</v>
      </c>
      <c r="G68" s="104"/>
      <c r="H68" s="121"/>
      <c r="I68" s="122"/>
      <c r="J68" s="122"/>
      <c r="K68" s="122"/>
    </row>
    <row r="69" spans="1:11" ht="15.75">
      <c r="A69" s="97"/>
      <c r="B69" s="103"/>
      <c r="C69" s="103"/>
      <c r="D69" s="103"/>
      <c r="E69" s="103"/>
      <c r="F69" s="101">
        <f>SUM(B69:E69)</f>
        <v>0</v>
      </c>
      <c r="G69" s="104"/>
      <c r="H69" s="121"/>
      <c r="I69" s="122"/>
      <c r="J69" s="122"/>
      <c r="K69" s="122"/>
    </row>
    <row r="70" spans="1:11" ht="15.75">
      <c r="A70" s="97"/>
      <c r="B70" s="103"/>
      <c r="C70" s="103"/>
      <c r="D70" s="103"/>
      <c r="E70" s="103"/>
      <c r="F70" s="101">
        <f>SUM(B70:E70)</f>
        <v>0</v>
      </c>
      <c r="G70" s="104"/>
      <c r="H70" s="121"/>
      <c r="I70" s="122"/>
      <c r="J70" s="122"/>
      <c r="K70" s="122"/>
    </row>
    <row r="71" spans="1:11" ht="15.75">
      <c r="A71" s="97"/>
      <c r="B71" s="103"/>
      <c r="C71" s="103"/>
      <c r="D71" s="103"/>
      <c r="E71" s="103"/>
      <c r="F71" s="101">
        <f>SUM(B71:E71)</f>
        <v>0</v>
      </c>
      <c r="G71" s="104"/>
      <c r="H71" s="121"/>
      <c r="I71" s="122"/>
      <c r="J71" s="122"/>
      <c r="K71" s="122"/>
    </row>
    <row r="72" spans="1:11" ht="16.5" thickBot="1">
      <c r="A72" s="99"/>
      <c r="B72" s="105"/>
      <c r="C72" s="105"/>
      <c r="D72" s="105"/>
      <c r="E72" s="105"/>
      <c r="F72" s="100">
        <f>SUM(F68:F71)</f>
        <v>0</v>
      </c>
      <c r="G72" s="106">
        <v>6</v>
      </c>
      <c r="H72" s="121"/>
      <c r="I72" s="122"/>
      <c r="J72" s="122"/>
      <c r="K72" s="122"/>
    </row>
    <row r="73" spans="1:11" ht="15.75">
      <c r="A73" s="371" t="s">
        <v>36</v>
      </c>
      <c r="B73" s="107"/>
      <c r="C73" s="107"/>
      <c r="D73" s="107"/>
      <c r="E73" s="107"/>
      <c r="F73" s="102"/>
      <c r="G73" s="108"/>
      <c r="H73" s="121"/>
      <c r="I73" s="122"/>
      <c r="J73" s="122"/>
      <c r="K73" s="122"/>
    </row>
    <row r="74" spans="1:11" ht="15.75">
      <c r="A74" s="382"/>
      <c r="B74" s="103"/>
      <c r="C74" s="103"/>
      <c r="D74" s="103"/>
      <c r="E74" s="103"/>
      <c r="F74" s="101">
        <f>SUM(B74:E74)</f>
        <v>0</v>
      </c>
      <c r="G74" s="104"/>
      <c r="H74" s="121"/>
      <c r="I74" s="122"/>
      <c r="J74" s="122"/>
      <c r="K74" s="122"/>
    </row>
    <row r="75" spans="1:11" ht="15.75">
      <c r="A75" s="97"/>
      <c r="B75" s="103"/>
      <c r="C75" s="103"/>
      <c r="D75" s="103"/>
      <c r="E75" s="103"/>
      <c r="F75" s="101">
        <f>SUM(B75:E75)</f>
        <v>0</v>
      </c>
      <c r="G75" s="104"/>
      <c r="H75" s="121"/>
      <c r="I75" s="122"/>
      <c r="J75" s="122"/>
      <c r="K75" s="122"/>
    </row>
    <row r="76" spans="1:11" ht="15.75">
      <c r="A76" s="97"/>
      <c r="B76" s="103"/>
      <c r="C76" s="103"/>
      <c r="D76" s="103"/>
      <c r="E76" s="103"/>
      <c r="F76" s="101">
        <f>SUM(B76:E76)</f>
        <v>0</v>
      </c>
      <c r="G76" s="104"/>
      <c r="H76" s="121"/>
      <c r="I76" s="122"/>
      <c r="J76" s="122"/>
      <c r="K76" s="122"/>
    </row>
    <row r="77" spans="1:11" ht="15.75">
      <c r="A77" s="97"/>
      <c r="B77" s="103"/>
      <c r="C77" s="103"/>
      <c r="D77" s="103"/>
      <c r="E77" s="103"/>
      <c r="F77" s="101">
        <f>SUM(B77:E77)</f>
        <v>0</v>
      </c>
      <c r="G77" s="104"/>
      <c r="H77" s="121"/>
      <c r="I77" s="122"/>
      <c r="J77" s="122"/>
      <c r="K77" s="122"/>
    </row>
    <row r="78" spans="1:11" ht="16.5" thickBot="1">
      <c r="A78" s="99"/>
      <c r="B78" s="105"/>
      <c r="C78" s="105"/>
      <c r="D78" s="105"/>
      <c r="E78" s="105"/>
      <c r="F78" s="100">
        <f>SUM(F74:F77)</f>
        <v>0</v>
      </c>
      <c r="G78" s="106">
        <v>5</v>
      </c>
      <c r="H78" s="121"/>
      <c r="I78" s="122"/>
      <c r="J78" s="122"/>
      <c r="K78" s="122"/>
    </row>
    <row r="79" spans="1:11" ht="15.75">
      <c r="A79" s="371" t="s">
        <v>38</v>
      </c>
      <c r="B79" s="107"/>
      <c r="C79" s="107"/>
      <c r="D79" s="107"/>
      <c r="E79" s="107"/>
      <c r="F79" s="102"/>
      <c r="G79" s="108"/>
      <c r="H79" s="121"/>
      <c r="I79" s="122"/>
      <c r="J79" s="122"/>
      <c r="K79" s="122"/>
    </row>
    <row r="80" spans="1:11" ht="15.75">
      <c r="A80" s="97"/>
      <c r="B80" s="110"/>
      <c r="C80" s="110"/>
      <c r="D80" s="110"/>
      <c r="E80" s="110"/>
      <c r="F80" s="101">
        <f>SUM(B80:E80)</f>
        <v>0</v>
      </c>
      <c r="G80" s="104"/>
      <c r="H80" s="121"/>
      <c r="I80" s="122"/>
      <c r="J80" s="122"/>
      <c r="K80" s="122"/>
    </row>
    <row r="81" spans="1:11" ht="15.75">
      <c r="A81" s="97"/>
      <c r="B81" s="110"/>
      <c r="C81" s="110"/>
      <c r="D81" s="110"/>
      <c r="E81" s="110"/>
      <c r="F81" s="101">
        <f>SUM(B81:E81)</f>
        <v>0</v>
      </c>
      <c r="G81" s="104"/>
      <c r="H81" s="121"/>
      <c r="I81" s="122"/>
      <c r="J81" s="122"/>
      <c r="K81" s="122"/>
    </row>
    <row r="82" spans="1:11" ht="15.75">
      <c r="A82" s="97"/>
      <c r="B82" s="110"/>
      <c r="C82" s="110"/>
      <c r="D82" s="110"/>
      <c r="E82" s="110"/>
      <c r="F82" s="101">
        <f>SUM(B82:E82)</f>
        <v>0</v>
      </c>
      <c r="G82" s="104"/>
      <c r="H82" s="121"/>
      <c r="I82" s="122"/>
      <c r="J82" s="122"/>
      <c r="K82" s="122"/>
    </row>
    <row r="83" spans="1:11" ht="15.75">
      <c r="A83" s="97"/>
      <c r="B83" s="110"/>
      <c r="C83" s="110"/>
      <c r="D83" s="110"/>
      <c r="E83" s="110"/>
      <c r="F83" s="101">
        <f>SUM(B83:E83)</f>
        <v>0</v>
      </c>
      <c r="G83" s="104"/>
      <c r="H83" s="121"/>
      <c r="I83" s="122"/>
      <c r="J83" s="122"/>
      <c r="K83" s="122"/>
    </row>
    <row r="84" spans="1:11" ht="16.5" thickBot="1">
      <c r="A84" s="99"/>
      <c r="B84" s="105"/>
      <c r="C84" s="105"/>
      <c r="D84" s="105"/>
      <c r="E84" s="105"/>
      <c r="F84" s="100">
        <f>SUM(F80:F83)</f>
        <v>0</v>
      </c>
      <c r="G84" s="106">
        <v>9</v>
      </c>
      <c r="H84" s="121"/>
      <c r="I84" s="122"/>
      <c r="J84" s="122"/>
      <c r="K84" s="122"/>
    </row>
    <row r="85" spans="1:11" ht="16.5" thickBot="1">
      <c r="A85" s="372" t="s">
        <v>39</v>
      </c>
      <c r="B85" s="107"/>
      <c r="C85" s="107"/>
      <c r="D85" s="107"/>
      <c r="E85" s="107"/>
      <c r="F85" s="96"/>
      <c r="G85" s="120"/>
      <c r="H85" s="121"/>
      <c r="I85" s="122"/>
      <c r="J85" s="122"/>
      <c r="K85" s="122"/>
    </row>
    <row r="86" spans="1:11" ht="15.75">
      <c r="A86" s="109"/>
      <c r="B86" s="110"/>
      <c r="C86" s="110"/>
      <c r="D86" s="110"/>
      <c r="E86" s="110"/>
      <c r="F86" s="101">
        <v>0</v>
      </c>
      <c r="G86" s="104"/>
      <c r="H86" s="121"/>
      <c r="I86" s="122"/>
      <c r="J86" s="122"/>
      <c r="K86" s="122"/>
    </row>
    <row r="87" spans="1:11" ht="15.75">
      <c r="A87" s="109"/>
      <c r="B87" s="110"/>
      <c r="C87" s="110"/>
      <c r="D87" s="110"/>
      <c r="E87" s="110"/>
      <c r="F87" s="101">
        <v>0</v>
      </c>
      <c r="G87" s="104"/>
      <c r="H87" s="121"/>
      <c r="I87" s="122"/>
      <c r="J87" s="122"/>
      <c r="K87" s="122"/>
    </row>
    <row r="88" spans="1:11" ht="15.75">
      <c r="A88" s="109"/>
      <c r="B88" s="110"/>
      <c r="C88" s="110"/>
      <c r="D88" s="110"/>
      <c r="E88" s="110"/>
      <c r="F88" s="101">
        <v>0</v>
      </c>
      <c r="G88" s="104"/>
      <c r="H88" s="121"/>
      <c r="I88" s="122"/>
      <c r="J88" s="122"/>
      <c r="K88" s="122"/>
    </row>
    <row r="89" spans="1:11" ht="15.75">
      <c r="A89" s="109"/>
      <c r="B89" s="110"/>
      <c r="C89" s="110"/>
      <c r="D89" s="110"/>
      <c r="E89" s="110"/>
      <c r="F89" s="101">
        <v>0</v>
      </c>
      <c r="G89" s="104"/>
      <c r="H89" s="121"/>
      <c r="I89" s="122"/>
      <c r="J89" s="122"/>
      <c r="K89" s="122"/>
    </row>
    <row r="90" spans="1:11" ht="15.75">
      <c r="A90" s="99"/>
      <c r="B90" s="105"/>
      <c r="C90" s="105"/>
      <c r="D90" s="105"/>
      <c r="E90" s="105"/>
      <c r="F90" s="100">
        <f>SUM(F86:F89)</f>
        <v>0</v>
      </c>
      <c r="G90" s="106"/>
      <c r="H90" s="121"/>
      <c r="I90" s="122"/>
      <c r="J90" s="122"/>
      <c r="K90" s="122"/>
    </row>
    <row r="91" spans="1:11" ht="15.75">
      <c r="A91" s="95"/>
      <c r="B91" s="107"/>
      <c r="C91" s="107"/>
      <c r="D91" s="107"/>
      <c r="E91" s="107"/>
      <c r="F91" s="96"/>
      <c r="G91" s="120"/>
      <c r="H91" s="121"/>
      <c r="I91" s="122"/>
      <c r="J91" s="122"/>
      <c r="K91" s="122"/>
    </row>
    <row r="92" spans="1:11" ht="15.75">
      <c r="A92" s="109"/>
      <c r="B92" s="110"/>
      <c r="C92" s="110"/>
      <c r="D92" s="110"/>
      <c r="E92" s="110"/>
      <c r="F92" s="101">
        <v>0</v>
      </c>
      <c r="G92" s="104"/>
      <c r="H92" s="121"/>
      <c r="I92" s="122"/>
      <c r="J92" s="122"/>
      <c r="K92" s="122"/>
    </row>
    <row r="93" spans="1:11" ht="15">
      <c r="A93" s="109"/>
      <c r="B93" s="110"/>
      <c r="C93" s="110"/>
      <c r="D93" s="110"/>
      <c r="E93" s="110"/>
      <c r="F93" s="101">
        <v>0</v>
      </c>
      <c r="G93" s="104"/>
      <c r="H93" s="123"/>
      <c r="I93" s="124"/>
      <c r="J93" s="124"/>
      <c r="K93" s="124"/>
    </row>
    <row r="94" spans="1:11" ht="15">
      <c r="A94" s="109"/>
      <c r="B94" s="110"/>
      <c r="C94" s="110"/>
      <c r="D94" s="110"/>
      <c r="E94" s="110"/>
      <c r="F94" s="101">
        <v>0</v>
      </c>
      <c r="G94" s="104"/>
      <c r="H94" s="123"/>
      <c r="I94" s="124"/>
      <c r="J94" s="124"/>
      <c r="K94" s="124"/>
    </row>
    <row r="95" spans="1:11" ht="15">
      <c r="A95" s="109"/>
      <c r="B95" s="110"/>
      <c r="C95" s="110"/>
      <c r="D95" s="110"/>
      <c r="E95" s="110"/>
      <c r="F95" s="101">
        <v>0</v>
      </c>
      <c r="G95" s="104"/>
      <c r="H95" s="123"/>
      <c r="I95" s="124"/>
      <c r="J95" s="124"/>
      <c r="K95" s="124"/>
    </row>
    <row r="96" spans="1:11" ht="15.75">
      <c r="A96" s="99"/>
      <c r="B96" s="105"/>
      <c r="C96" s="105"/>
      <c r="D96" s="105"/>
      <c r="E96" s="105"/>
      <c r="F96" s="100">
        <f>SUM(F92:F95)</f>
        <v>0</v>
      </c>
      <c r="G96" s="106"/>
      <c r="H96" s="123"/>
      <c r="I96" s="124"/>
      <c r="J96" s="124"/>
      <c r="K96" s="124"/>
    </row>
  </sheetData>
  <sheetProtection selectLockedCells="1" selectUnlockedCells="1"/>
  <mergeCells count="5">
    <mergeCell ref="A15:G15"/>
    <mergeCell ref="C1:D1"/>
    <mergeCell ref="F1:G1"/>
    <mergeCell ref="I1:J1"/>
    <mergeCell ref="L1:M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60" zoomScaleNormal="60" zoomScalePageLayoutView="0" workbookViewId="0" topLeftCell="A1">
      <selection activeCell="I9" sqref="I9"/>
    </sheetView>
  </sheetViews>
  <sheetFormatPr defaultColWidth="11.421875" defaultRowHeight="12.75"/>
  <cols>
    <col min="1" max="1" width="37.8515625" style="10" customWidth="1"/>
    <col min="2" max="2" width="39.00390625" style="11" customWidth="1"/>
    <col min="3" max="3" width="18.7109375" style="12" customWidth="1"/>
    <col min="4" max="4" width="12.7109375" style="12" customWidth="1"/>
    <col min="5" max="5" width="14.00390625" style="10" customWidth="1"/>
    <col min="6" max="6" width="13.00390625" style="10" customWidth="1"/>
    <col min="7" max="7" width="9.8515625" style="11" customWidth="1"/>
    <col min="8" max="8" width="13.00390625" style="11" customWidth="1"/>
    <col min="9" max="16384" width="11.421875" style="11" customWidth="1"/>
  </cols>
  <sheetData>
    <row r="1" spans="1:9" s="10" customFormat="1" ht="16.5" thickBot="1">
      <c r="A1" s="13" t="s">
        <v>14</v>
      </c>
      <c r="B1" s="14"/>
      <c r="C1" s="724" t="s">
        <v>41</v>
      </c>
      <c r="D1" s="724"/>
      <c r="E1" s="15"/>
      <c r="F1" s="724" t="s">
        <v>42</v>
      </c>
      <c r="G1" s="724"/>
      <c r="H1" s="16" t="s">
        <v>43</v>
      </c>
      <c r="I1" s="17" t="s">
        <v>44</v>
      </c>
    </row>
    <row r="2" spans="1:9" ht="18">
      <c r="A2" s="18"/>
      <c r="B2" s="409" t="s">
        <v>156</v>
      </c>
      <c r="C2" s="19"/>
      <c r="D2" s="138">
        <v>0</v>
      </c>
      <c r="E2" s="21"/>
      <c r="F2" s="19"/>
      <c r="G2" s="142">
        <v>0</v>
      </c>
      <c r="H2" s="150">
        <v>0</v>
      </c>
      <c r="I2" s="146">
        <f aca="true" t="shared" si="0" ref="I2:I12">SUM(D2,G2,H2)</f>
        <v>0</v>
      </c>
    </row>
    <row r="3" spans="1:9" ht="18">
      <c r="A3" s="25"/>
      <c r="B3" s="410" t="s">
        <v>20</v>
      </c>
      <c r="C3" s="26"/>
      <c r="D3" s="139">
        <v>0</v>
      </c>
      <c r="E3" s="27"/>
      <c r="F3" s="26"/>
      <c r="G3" s="143">
        <v>0</v>
      </c>
      <c r="H3" s="151">
        <v>0</v>
      </c>
      <c r="I3" s="146">
        <f t="shared" si="0"/>
        <v>0</v>
      </c>
    </row>
    <row r="4" spans="1:9" ht="18">
      <c r="A4" s="25"/>
      <c r="B4" s="410" t="s">
        <v>158</v>
      </c>
      <c r="C4" s="29"/>
      <c r="D4" s="140">
        <v>0</v>
      </c>
      <c r="E4" s="30"/>
      <c r="F4" s="29"/>
      <c r="G4" s="144">
        <v>0</v>
      </c>
      <c r="H4" s="152">
        <v>0</v>
      </c>
      <c r="I4" s="146">
        <f t="shared" si="0"/>
        <v>0</v>
      </c>
    </row>
    <row r="5" spans="1:9" ht="18">
      <c r="A5" s="25"/>
      <c r="B5" s="410" t="s">
        <v>24</v>
      </c>
      <c r="C5" s="31"/>
      <c r="D5" s="140">
        <v>0</v>
      </c>
      <c r="E5" s="32"/>
      <c r="F5" s="33"/>
      <c r="G5" s="143">
        <v>0</v>
      </c>
      <c r="H5" s="151">
        <v>0</v>
      </c>
      <c r="I5" s="146">
        <f t="shared" si="0"/>
        <v>0</v>
      </c>
    </row>
    <row r="6" spans="1:9" ht="18">
      <c r="A6" s="25"/>
      <c r="B6" s="410" t="s">
        <v>26</v>
      </c>
      <c r="C6" s="34"/>
      <c r="D6" s="139">
        <v>0</v>
      </c>
      <c r="E6" s="35"/>
      <c r="F6" s="34"/>
      <c r="G6" s="143">
        <v>0</v>
      </c>
      <c r="H6" s="151">
        <v>0</v>
      </c>
      <c r="I6" s="146">
        <f t="shared" si="0"/>
        <v>0</v>
      </c>
    </row>
    <row r="7" spans="1:9" ht="18">
      <c r="A7" s="25"/>
      <c r="B7" s="410" t="s">
        <v>28</v>
      </c>
      <c r="C7" s="33"/>
      <c r="D7" s="139">
        <v>0</v>
      </c>
      <c r="E7" s="36"/>
      <c r="F7" s="33"/>
      <c r="G7" s="143">
        <v>0</v>
      </c>
      <c r="H7" s="151">
        <v>0</v>
      </c>
      <c r="I7" s="146">
        <f t="shared" si="0"/>
        <v>0</v>
      </c>
    </row>
    <row r="8" spans="1:9" ht="18">
      <c r="A8" s="25"/>
      <c r="B8" s="410" t="s">
        <v>30</v>
      </c>
      <c r="C8" s="33"/>
      <c r="D8" s="139">
        <v>0</v>
      </c>
      <c r="E8" s="36"/>
      <c r="F8" s="33"/>
      <c r="G8" s="143">
        <v>0</v>
      </c>
      <c r="H8" s="151">
        <v>0</v>
      </c>
      <c r="I8" s="146">
        <f t="shared" si="0"/>
        <v>0</v>
      </c>
    </row>
    <row r="9" spans="1:9" ht="18">
      <c r="A9" s="56"/>
      <c r="B9" s="410" t="s">
        <v>157</v>
      </c>
      <c r="C9" s="129"/>
      <c r="D9" s="141">
        <v>0</v>
      </c>
      <c r="E9" s="130"/>
      <c r="F9" s="129"/>
      <c r="G9" s="145">
        <v>0</v>
      </c>
      <c r="H9" s="153">
        <v>0</v>
      </c>
      <c r="I9" s="146">
        <f t="shared" si="0"/>
        <v>0</v>
      </c>
    </row>
    <row r="10" spans="1:9" ht="18">
      <c r="A10" s="56"/>
      <c r="B10" s="411" t="s">
        <v>34</v>
      </c>
      <c r="C10" s="129"/>
      <c r="D10" s="141">
        <v>0</v>
      </c>
      <c r="E10" s="130"/>
      <c r="F10" s="129"/>
      <c r="G10" s="145">
        <v>0</v>
      </c>
      <c r="H10" s="153">
        <v>0</v>
      </c>
      <c r="I10" s="146">
        <f t="shared" si="0"/>
        <v>0</v>
      </c>
    </row>
    <row r="11" spans="1:9" ht="18">
      <c r="A11" s="56"/>
      <c r="B11" s="411" t="s">
        <v>36</v>
      </c>
      <c r="C11" s="129"/>
      <c r="D11" s="141">
        <v>0</v>
      </c>
      <c r="E11" s="130"/>
      <c r="F11" s="129"/>
      <c r="G11" s="145">
        <v>0</v>
      </c>
      <c r="H11" s="153">
        <v>0</v>
      </c>
      <c r="I11" s="146">
        <f t="shared" si="0"/>
        <v>0</v>
      </c>
    </row>
    <row r="12" spans="1:9" ht="18">
      <c r="A12" s="56"/>
      <c r="B12" s="411" t="s">
        <v>38</v>
      </c>
      <c r="C12" s="129"/>
      <c r="D12" s="141">
        <v>0</v>
      </c>
      <c r="E12" s="130"/>
      <c r="F12" s="129"/>
      <c r="G12" s="145">
        <v>0</v>
      </c>
      <c r="H12" s="153">
        <v>0</v>
      </c>
      <c r="I12" s="146">
        <f t="shared" si="0"/>
        <v>0</v>
      </c>
    </row>
    <row r="13" ht="15.75">
      <c r="G13" s="135"/>
    </row>
    <row r="14" ht="15.75">
      <c r="G14" s="135"/>
    </row>
    <row r="15" spans="1:7" ht="15.75">
      <c r="A15" s="10" t="s">
        <v>45</v>
      </c>
      <c r="B15" s="10"/>
      <c r="C15" s="37"/>
      <c r="D15" s="37"/>
      <c r="G15" s="94"/>
    </row>
    <row r="16" ht="15.75">
      <c r="G16" s="135"/>
    </row>
    <row r="17" spans="1:7" ht="15.75">
      <c r="A17" s="10" t="s">
        <v>46</v>
      </c>
      <c r="B17" s="11" t="s">
        <v>47</v>
      </c>
      <c r="C17" s="11" t="s">
        <v>48</v>
      </c>
      <c r="D17" s="11" t="s">
        <v>49</v>
      </c>
      <c r="E17" s="12" t="s">
        <v>50</v>
      </c>
      <c r="F17" s="12" t="s">
        <v>51</v>
      </c>
      <c r="G17" s="94" t="s">
        <v>14</v>
      </c>
    </row>
    <row r="18" spans="3:7" ht="15.75">
      <c r="C18" s="11"/>
      <c r="D18" s="11"/>
      <c r="E18" s="12"/>
      <c r="F18" s="12"/>
      <c r="G18" s="94"/>
    </row>
    <row r="19" spans="1:7" ht="15.75">
      <c r="A19" s="10" t="s">
        <v>18</v>
      </c>
      <c r="C19" s="11"/>
      <c r="D19" s="11"/>
      <c r="E19" s="38">
        <v>0</v>
      </c>
      <c r="F19" s="38">
        <f>E19</f>
        <v>0</v>
      </c>
      <c r="G19" s="137"/>
    </row>
    <row r="20" spans="3:7" ht="15.75">
      <c r="C20" s="11"/>
      <c r="D20" s="11"/>
      <c r="E20" s="38">
        <v>0</v>
      </c>
      <c r="F20" s="38">
        <f>E20-F19</f>
        <v>0</v>
      </c>
      <c r="G20" s="137"/>
    </row>
    <row r="21" spans="3:7" ht="15.75">
      <c r="C21" s="11"/>
      <c r="D21" s="11"/>
      <c r="E21" s="38">
        <v>0</v>
      </c>
      <c r="F21" s="38">
        <f>E21-E20</f>
        <v>0</v>
      </c>
      <c r="G21" s="137"/>
    </row>
    <row r="22" spans="1:7" ht="15.75">
      <c r="A22" s="39"/>
      <c r="C22" s="41"/>
      <c r="D22" s="40"/>
      <c r="E22" s="42">
        <v>0</v>
      </c>
      <c r="F22" s="41">
        <f>+E22-E21</f>
        <v>0</v>
      </c>
      <c r="G22" s="136" t="s">
        <v>21</v>
      </c>
    </row>
    <row r="23" spans="2:7" ht="15.75">
      <c r="B23" s="131"/>
      <c r="C23" s="38"/>
      <c r="D23" s="11"/>
      <c r="E23" s="38"/>
      <c r="F23" s="38"/>
      <c r="G23" s="137"/>
    </row>
    <row r="24" spans="1:7" ht="15.75">
      <c r="A24" s="10" t="s">
        <v>34</v>
      </c>
      <c r="C24" s="11"/>
      <c r="D24" s="11"/>
      <c r="E24" s="38">
        <v>0</v>
      </c>
      <c r="F24" s="38">
        <f>E24</f>
        <v>0</v>
      </c>
      <c r="G24" s="137"/>
    </row>
    <row r="25" spans="3:7" ht="15.75">
      <c r="C25" s="11"/>
      <c r="D25" s="11"/>
      <c r="E25" s="38">
        <v>0</v>
      </c>
      <c r="F25" s="38">
        <f>+E25-E24</f>
        <v>0</v>
      </c>
      <c r="G25" s="137"/>
    </row>
    <row r="26" spans="3:7" ht="15.75">
      <c r="C26" s="148"/>
      <c r="D26" s="148"/>
      <c r="E26" s="38">
        <v>0</v>
      </c>
      <c r="F26" s="38">
        <f>+E26-E25</f>
        <v>0</v>
      </c>
      <c r="G26" s="137"/>
    </row>
    <row r="27" spans="1:7" ht="15.75">
      <c r="A27" s="39"/>
      <c r="B27" s="40"/>
      <c r="C27" s="40"/>
      <c r="D27" s="40"/>
      <c r="E27" s="42">
        <v>0</v>
      </c>
      <c r="F27" s="41">
        <f>+E27-E26</f>
        <v>0</v>
      </c>
      <c r="G27" s="136" t="s">
        <v>27</v>
      </c>
    </row>
    <row r="28" spans="3:7" ht="15.75">
      <c r="C28" s="11"/>
      <c r="D28" s="11"/>
      <c r="E28" s="38"/>
      <c r="F28" s="38"/>
      <c r="G28" s="137"/>
    </row>
    <row r="29" spans="1:7" ht="15.75">
      <c r="A29" s="10" t="s">
        <v>36</v>
      </c>
      <c r="C29" s="38"/>
      <c r="D29" s="11"/>
      <c r="E29" s="38">
        <v>0</v>
      </c>
      <c r="F29" s="38">
        <f>E29</f>
        <v>0</v>
      </c>
      <c r="G29" s="137"/>
    </row>
    <row r="30" spans="3:7" ht="15.75">
      <c r="C30" s="11"/>
      <c r="D30" s="11"/>
      <c r="E30" s="38">
        <v>0</v>
      </c>
      <c r="F30" s="38">
        <f>+E30-E29</f>
        <v>0</v>
      </c>
      <c r="G30" s="137"/>
    </row>
    <row r="31" spans="3:7" ht="15.75">
      <c r="C31" s="149"/>
      <c r="D31" s="149"/>
      <c r="E31" s="38">
        <v>0</v>
      </c>
      <c r="F31" s="38">
        <f>+E31-E30</f>
        <v>0</v>
      </c>
      <c r="G31" s="137"/>
    </row>
    <row r="32" spans="1:7" ht="15.75">
      <c r="A32" s="39"/>
      <c r="B32" s="40"/>
      <c r="C32" s="40"/>
      <c r="D32" s="40"/>
      <c r="E32" s="42">
        <v>0</v>
      </c>
      <c r="F32" s="41">
        <f>+E32-E31</f>
        <v>0</v>
      </c>
      <c r="G32" s="136" t="s">
        <v>25</v>
      </c>
    </row>
    <row r="33" spans="3:7" ht="15.75">
      <c r="C33" s="11"/>
      <c r="D33" s="11"/>
      <c r="E33" s="38"/>
      <c r="F33" s="38"/>
      <c r="G33" s="137"/>
    </row>
    <row r="34" spans="1:7" ht="15.75">
      <c r="A34" s="10" t="s">
        <v>67</v>
      </c>
      <c r="C34" s="11"/>
      <c r="D34" s="11"/>
      <c r="E34" s="38">
        <v>0</v>
      </c>
      <c r="F34" s="38">
        <f>E34</f>
        <v>0</v>
      </c>
      <c r="G34" s="137"/>
    </row>
    <row r="35" spans="3:7" ht="15.75">
      <c r="C35" s="11"/>
      <c r="D35" s="11"/>
      <c r="E35" s="38">
        <v>0</v>
      </c>
      <c r="F35" s="38">
        <f>E35-F34</f>
        <v>0</v>
      </c>
      <c r="G35" s="137"/>
    </row>
    <row r="36" spans="3:7" ht="15.75">
      <c r="C36" s="11"/>
      <c r="D36" s="11"/>
      <c r="E36" s="38">
        <v>0</v>
      </c>
      <c r="F36" s="38">
        <f>E36-E35</f>
        <v>0</v>
      </c>
      <c r="G36" s="137"/>
    </row>
    <row r="37" spans="1:7" ht="15.75">
      <c r="A37" s="39"/>
      <c r="B37" s="40"/>
      <c r="C37" s="41"/>
      <c r="D37" s="40"/>
      <c r="E37" s="42">
        <v>0</v>
      </c>
      <c r="F37" s="41">
        <f>+E37-E36</f>
        <v>0</v>
      </c>
      <c r="G37" s="136" t="s">
        <v>29</v>
      </c>
    </row>
    <row r="38" spans="3:7" ht="15.75">
      <c r="C38" s="11"/>
      <c r="D38" s="11"/>
      <c r="E38" s="38"/>
      <c r="F38" s="38"/>
      <c r="G38" s="137"/>
    </row>
    <row r="39" spans="1:7" ht="15.75">
      <c r="A39" s="10" t="s">
        <v>20</v>
      </c>
      <c r="C39" s="43"/>
      <c r="D39" s="43"/>
      <c r="E39" s="38">
        <v>0</v>
      </c>
      <c r="F39" s="38">
        <f>E39</f>
        <v>0</v>
      </c>
      <c r="G39" s="137"/>
    </row>
    <row r="40" spans="3:7" ht="15.75">
      <c r="C40" s="154"/>
      <c r="D40" s="154"/>
      <c r="E40" s="38">
        <v>0</v>
      </c>
      <c r="F40" s="38">
        <f>+E40-E39</f>
        <v>0</v>
      </c>
      <c r="G40" s="137"/>
    </row>
    <row r="41" spans="3:7" ht="15.75">
      <c r="C41" s="43"/>
      <c r="D41" s="43"/>
      <c r="E41" s="38">
        <v>0</v>
      </c>
      <c r="F41" s="38">
        <f>+E41-E40</f>
        <v>0</v>
      </c>
      <c r="G41" s="137"/>
    </row>
    <row r="42" spans="1:7" ht="15.75">
      <c r="A42" s="155"/>
      <c r="B42" s="158"/>
      <c r="C42" s="158"/>
      <c r="D42" s="158"/>
      <c r="E42" s="159">
        <v>0</v>
      </c>
      <c r="F42" s="160">
        <f>+E42-E41</f>
        <v>0</v>
      </c>
      <c r="G42" s="136" t="s">
        <v>19</v>
      </c>
    </row>
    <row r="43" spans="3:7" ht="15.75">
      <c r="C43" s="11"/>
      <c r="D43" s="11"/>
      <c r="E43" s="38"/>
      <c r="F43" s="38"/>
      <c r="G43" s="137"/>
    </row>
    <row r="44" spans="1:7" ht="15.75">
      <c r="A44" s="10" t="s">
        <v>52</v>
      </c>
      <c r="C44" s="11"/>
      <c r="D44" s="11"/>
      <c r="E44" s="38">
        <v>0</v>
      </c>
      <c r="F44" s="38">
        <f>E44</f>
        <v>0</v>
      </c>
      <c r="G44" s="137"/>
    </row>
    <row r="45" spans="3:7" ht="15.75">
      <c r="C45" s="149"/>
      <c r="D45" s="149"/>
      <c r="E45" s="38">
        <v>0</v>
      </c>
      <c r="F45" s="38">
        <f>+E45-E44</f>
        <v>0</v>
      </c>
      <c r="G45" s="137"/>
    </row>
    <row r="46" spans="3:7" ht="15.75">
      <c r="C46" s="149"/>
      <c r="D46" s="149"/>
      <c r="E46" s="38">
        <v>0</v>
      </c>
      <c r="F46" s="38">
        <f>+E46-E45</f>
        <v>0</v>
      </c>
      <c r="G46" s="137"/>
    </row>
    <row r="47" spans="1:7" ht="15.75">
      <c r="A47" s="39"/>
      <c r="B47" s="40"/>
      <c r="C47" s="40"/>
      <c r="D47" s="40"/>
      <c r="E47" s="42">
        <v>0</v>
      </c>
      <c r="F47" s="41">
        <f>+E47-E46</f>
        <v>0</v>
      </c>
      <c r="G47" s="136" t="s">
        <v>31</v>
      </c>
    </row>
    <row r="48" spans="3:7" ht="15.75">
      <c r="C48" s="11"/>
      <c r="D48" s="11"/>
      <c r="E48" s="38"/>
      <c r="F48" s="38"/>
      <c r="G48" s="137"/>
    </row>
    <row r="49" spans="1:7" ht="15.75">
      <c r="A49" s="10" t="s">
        <v>22</v>
      </c>
      <c r="C49" s="44"/>
      <c r="D49" s="44"/>
      <c r="E49" s="38">
        <v>0</v>
      </c>
      <c r="F49" s="38">
        <f>E49</f>
        <v>0</v>
      </c>
      <c r="G49" s="137"/>
    </row>
    <row r="50" spans="3:7" ht="15.75">
      <c r="C50" s="44"/>
      <c r="D50" s="44"/>
      <c r="E50" s="38">
        <v>0</v>
      </c>
      <c r="F50" s="38">
        <f>+E50-E49</f>
        <v>0</v>
      </c>
      <c r="G50" s="137"/>
    </row>
    <row r="51" spans="1:7" ht="15.75">
      <c r="A51" s="155"/>
      <c r="B51" s="155"/>
      <c r="C51" s="156"/>
      <c r="D51" s="156"/>
      <c r="E51" s="157">
        <v>0</v>
      </c>
      <c r="F51" s="157">
        <f>+E51-E50</f>
        <v>0</v>
      </c>
      <c r="G51" s="137"/>
    </row>
    <row r="52" spans="1:7" ht="15.75">
      <c r="A52" s="40"/>
      <c r="B52" s="40"/>
      <c r="C52" s="147"/>
      <c r="D52" s="147"/>
      <c r="E52" s="42">
        <v>0</v>
      </c>
      <c r="F52" s="41">
        <f>+E52-E51</f>
        <v>0</v>
      </c>
      <c r="G52" s="136" t="s">
        <v>17</v>
      </c>
    </row>
    <row r="53" ht="15.75">
      <c r="G53" s="128"/>
    </row>
    <row r="54" spans="1:7" ht="15.75">
      <c r="A54" s="10" t="s">
        <v>69</v>
      </c>
      <c r="C54" s="11"/>
      <c r="D54" s="11"/>
      <c r="E54" s="38">
        <v>0</v>
      </c>
      <c r="F54" s="38">
        <f>E54</f>
        <v>0</v>
      </c>
      <c r="G54" s="137"/>
    </row>
    <row r="55" spans="3:7" ht="15.75">
      <c r="C55" s="149"/>
      <c r="D55" s="149"/>
      <c r="E55" s="38">
        <v>0</v>
      </c>
      <c r="F55" s="38">
        <f>E55-F54</f>
        <v>0</v>
      </c>
      <c r="G55" s="137"/>
    </row>
    <row r="56" spans="3:7" ht="15.75">
      <c r="C56" s="11"/>
      <c r="D56" s="11"/>
      <c r="E56" s="38">
        <v>0</v>
      </c>
      <c r="F56" s="38">
        <f>E56-E55</f>
        <v>0</v>
      </c>
      <c r="G56" s="137"/>
    </row>
    <row r="57" spans="1:7" ht="15.75">
      <c r="A57" s="39"/>
      <c r="B57" s="40"/>
      <c r="C57" s="41"/>
      <c r="D57" s="40"/>
      <c r="E57" s="42">
        <v>0</v>
      </c>
      <c r="F57" s="41">
        <f>+E57-E56</f>
        <v>0</v>
      </c>
      <c r="G57" s="136" t="s">
        <v>33</v>
      </c>
    </row>
    <row r="58" ht="15.75">
      <c r="G58" s="128"/>
    </row>
    <row r="59" spans="1:7" ht="15.75">
      <c r="A59" s="10" t="s">
        <v>68</v>
      </c>
      <c r="C59" s="11"/>
      <c r="D59" s="11"/>
      <c r="E59" s="38">
        <v>0</v>
      </c>
      <c r="F59" s="38">
        <f>E59</f>
        <v>0</v>
      </c>
      <c r="G59" s="137"/>
    </row>
    <row r="60" spans="3:7" ht="15.75">
      <c r="C60" s="148"/>
      <c r="D60" s="148"/>
      <c r="E60" s="38">
        <v>0</v>
      </c>
      <c r="F60" s="38">
        <f>E60-F59</f>
        <v>0</v>
      </c>
      <c r="G60" s="137"/>
    </row>
    <row r="61" spans="3:7" ht="15.75">
      <c r="C61" s="148"/>
      <c r="D61" s="148"/>
      <c r="E61" s="38">
        <v>0</v>
      </c>
      <c r="F61" s="38">
        <f>E61-E60</f>
        <v>0</v>
      </c>
      <c r="G61" s="137"/>
    </row>
    <row r="62" spans="1:7" ht="15.75">
      <c r="A62" s="39"/>
      <c r="C62" s="41"/>
      <c r="D62" s="40"/>
      <c r="E62" s="42">
        <v>0</v>
      </c>
      <c r="F62" s="41">
        <f>+E62-E61</f>
        <v>0</v>
      </c>
      <c r="G62" s="136" t="s">
        <v>23</v>
      </c>
    </row>
    <row r="63" spans="2:7" ht="15.75">
      <c r="B63" s="131"/>
      <c r="G63" s="128"/>
    </row>
    <row r="64" spans="1:7" ht="15.75">
      <c r="A64" s="10" t="s">
        <v>32</v>
      </c>
      <c r="C64" s="149"/>
      <c r="D64" s="149"/>
      <c r="E64" s="38">
        <v>0</v>
      </c>
      <c r="F64" s="38">
        <f>E64</f>
        <v>0</v>
      </c>
      <c r="G64" s="137"/>
    </row>
    <row r="65" spans="3:7" ht="15.75">
      <c r="C65" s="148"/>
      <c r="D65" s="148"/>
      <c r="E65" s="38">
        <v>0</v>
      </c>
      <c r="F65" s="38">
        <f>E65-F64</f>
        <v>0</v>
      </c>
      <c r="G65" s="137"/>
    </row>
    <row r="66" spans="3:7" ht="15.75">
      <c r="C66" s="11"/>
      <c r="D66" s="11"/>
      <c r="E66" s="38">
        <v>0</v>
      </c>
      <c r="F66" s="38">
        <f>E66-E65</f>
        <v>0</v>
      </c>
      <c r="G66" s="137"/>
    </row>
    <row r="67" spans="1:7" ht="15.75">
      <c r="A67" s="39"/>
      <c r="B67" s="40"/>
      <c r="C67" s="41"/>
      <c r="D67" s="40"/>
      <c r="E67" s="42">
        <v>0</v>
      </c>
      <c r="F67" s="41">
        <f>+E67-E66</f>
        <v>0</v>
      </c>
      <c r="G67" s="136" t="s">
        <v>35</v>
      </c>
    </row>
    <row r="69" spans="3:7" ht="15.75">
      <c r="C69" s="11"/>
      <c r="D69" s="11"/>
      <c r="E69" s="38"/>
      <c r="F69" s="38"/>
      <c r="G69" s="10"/>
    </row>
    <row r="70" spans="1:7" ht="15.75">
      <c r="A70" s="119"/>
      <c r="B70" s="124"/>
      <c r="C70" s="124"/>
      <c r="D70" s="124"/>
      <c r="E70" s="132"/>
      <c r="F70" s="132"/>
      <c r="G70" s="119"/>
    </row>
    <row r="71" spans="1:7" ht="15.75">
      <c r="A71" s="119"/>
      <c r="B71" s="124"/>
      <c r="C71" s="124"/>
      <c r="D71" s="124"/>
      <c r="E71" s="132"/>
      <c r="F71" s="132"/>
      <c r="G71" s="119"/>
    </row>
    <row r="72" spans="1:7" ht="15.75">
      <c r="A72" s="119"/>
      <c r="B72" s="124"/>
      <c r="C72" s="132"/>
      <c r="D72" s="124"/>
      <c r="E72" s="133"/>
      <c r="F72" s="132"/>
      <c r="G72" s="119"/>
    </row>
    <row r="73" spans="1:7" ht="15.75">
      <c r="A73" s="119"/>
      <c r="B73" s="124"/>
      <c r="C73" s="134"/>
      <c r="D73" s="134"/>
      <c r="E73" s="119"/>
      <c r="F73" s="119"/>
      <c r="G73" s="124"/>
    </row>
    <row r="74" spans="1:7" ht="15.75">
      <c r="A74" s="119"/>
      <c r="B74" s="124"/>
      <c r="C74" s="124"/>
      <c r="D74" s="124"/>
      <c r="E74" s="132"/>
      <c r="F74" s="132"/>
      <c r="G74" s="119"/>
    </row>
    <row r="75" spans="1:7" ht="15.75">
      <c r="A75" s="119"/>
      <c r="B75" s="124"/>
      <c r="C75" s="124"/>
      <c r="D75" s="124"/>
      <c r="E75" s="132"/>
      <c r="F75" s="132"/>
      <c r="G75" s="119"/>
    </row>
    <row r="76" spans="1:7" ht="15.75">
      <c r="A76" s="119"/>
      <c r="B76" s="124"/>
      <c r="C76" s="124"/>
      <c r="D76" s="124"/>
      <c r="E76" s="132"/>
      <c r="F76" s="132"/>
      <c r="G76" s="119"/>
    </row>
    <row r="77" spans="1:7" ht="15.75">
      <c r="A77" s="119"/>
      <c r="B77" s="124"/>
      <c r="C77" s="132"/>
      <c r="D77" s="124"/>
      <c r="E77" s="133"/>
      <c r="F77" s="132"/>
      <c r="G77" s="119"/>
    </row>
    <row r="78" spans="1:7" ht="15.75">
      <c r="A78" s="119"/>
      <c r="B78" s="124"/>
      <c r="C78" s="134"/>
      <c r="D78" s="134"/>
      <c r="E78" s="119"/>
      <c r="F78" s="119"/>
      <c r="G78" s="124"/>
    </row>
    <row r="79" spans="1:7" ht="15.75">
      <c r="A79" s="119"/>
      <c r="B79" s="124"/>
      <c r="C79" s="134"/>
      <c r="D79" s="134"/>
      <c r="E79" s="119"/>
      <c r="F79" s="119"/>
      <c r="G79" s="124"/>
    </row>
    <row r="80" spans="1:7" ht="15.75">
      <c r="A80" s="119"/>
      <c r="B80" s="124"/>
      <c r="C80" s="134"/>
      <c r="D80" s="134"/>
      <c r="E80" s="119"/>
      <c r="F80" s="119"/>
      <c r="G80" s="124"/>
    </row>
  </sheetData>
  <sheetProtection selectLockedCells="1" selectUnlockedCells="1"/>
  <mergeCells count="2">
    <mergeCell ref="C1:D1"/>
    <mergeCell ref="F1:G1"/>
  </mergeCells>
  <printOptions/>
  <pageMargins left="0.17" right="0.17" top="0.984251968503937" bottom="0.984251968503937" header="0.54" footer="0.5118110236220472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zoomScale="90" zoomScaleNormal="90" zoomScalePageLayoutView="0" workbookViewId="0" topLeftCell="A1">
      <selection activeCell="I29" sqref="I29:L30"/>
    </sheetView>
  </sheetViews>
  <sheetFormatPr defaultColWidth="11.421875" defaultRowHeight="12.75"/>
  <cols>
    <col min="1" max="1" width="8.8515625" style="45" customWidth="1"/>
    <col min="2" max="2" width="39.7109375" style="45" customWidth="1"/>
    <col min="3" max="3" width="10.00390625" style="45" customWidth="1"/>
    <col min="4" max="5" width="8.28125" style="46" customWidth="1"/>
    <col min="6" max="6" width="8.421875" style="46" customWidth="1"/>
    <col min="7" max="13" width="8.28125" style="46" customWidth="1"/>
    <col min="14" max="14" width="12.421875" style="46" customWidth="1"/>
    <col min="15" max="15" width="10.8515625" style="46" customWidth="1"/>
    <col min="16" max="16" width="6.140625" style="46" customWidth="1"/>
    <col min="17" max="21" width="11.57421875" style="46" customWidth="1"/>
    <col min="22" max="44" width="11.57421875" style="45" customWidth="1"/>
    <col min="45" max="16384" width="11.421875" style="45" customWidth="1"/>
  </cols>
  <sheetData>
    <row r="1" spans="1:25" ht="16.5" thickBot="1">
      <c r="A1" s="13" t="s">
        <v>14</v>
      </c>
      <c r="B1" s="14"/>
      <c r="C1" s="662" t="s">
        <v>41</v>
      </c>
      <c r="D1" s="663"/>
      <c r="E1" s="662" t="s">
        <v>42</v>
      </c>
      <c r="F1" s="664"/>
      <c r="G1" s="663"/>
      <c r="H1" s="662" t="s">
        <v>43</v>
      </c>
      <c r="I1" s="664"/>
      <c r="J1" s="664"/>
      <c r="K1" s="664"/>
      <c r="L1" s="663"/>
      <c r="M1" s="662" t="s">
        <v>53</v>
      </c>
      <c r="N1" s="664"/>
      <c r="O1" s="663"/>
      <c r="Q1" s="49"/>
      <c r="R1" s="433"/>
      <c r="S1" s="433"/>
      <c r="T1" s="433"/>
      <c r="U1" s="433"/>
      <c r="V1" s="433"/>
      <c r="W1" s="433"/>
      <c r="X1" s="433"/>
      <c r="Y1" s="433"/>
    </row>
    <row r="2" spans="1:25" ht="14.25" customHeight="1">
      <c r="A2" s="316">
        <v>6</v>
      </c>
      <c r="B2" s="409" t="s">
        <v>159</v>
      </c>
      <c r="C2" s="412"/>
      <c r="D2" s="20">
        <v>6</v>
      </c>
      <c r="E2" s="21"/>
      <c r="F2" s="19"/>
      <c r="G2" s="470">
        <v>1</v>
      </c>
      <c r="H2" s="21"/>
      <c r="I2" s="19"/>
      <c r="J2" s="21"/>
      <c r="K2" s="21"/>
      <c r="L2" s="181">
        <v>0</v>
      </c>
      <c r="M2" s="21"/>
      <c r="N2" s="19"/>
      <c r="O2" s="24">
        <f>SUM(D2,G2,L2)</f>
        <v>7</v>
      </c>
      <c r="Q2" s="49"/>
      <c r="R2" s="425"/>
      <c r="S2" s="425"/>
      <c r="T2" s="425"/>
      <c r="U2" s="425"/>
      <c r="V2" s="425"/>
      <c r="W2" s="425"/>
      <c r="X2" s="425"/>
      <c r="Y2" s="425"/>
    </row>
    <row r="3" spans="1:25" ht="14.25" customHeight="1">
      <c r="A3" s="307">
        <v>2</v>
      </c>
      <c r="B3" s="410" t="s">
        <v>20</v>
      </c>
      <c r="C3" s="413"/>
      <c r="D3" s="20">
        <v>10</v>
      </c>
      <c r="E3" s="27"/>
      <c r="F3" s="26"/>
      <c r="G3" s="471">
        <v>0</v>
      </c>
      <c r="H3" s="27"/>
      <c r="I3" s="26"/>
      <c r="J3" s="27"/>
      <c r="K3" s="27"/>
      <c r="L3" s="182">
        <v>0</v>
      </c>
      <c r="M3" s="27"/>
      <c r="N3" s="26"/>
      <c r="O3" s="24">
        <f aca="true" t="shared" si="0" ref="O3:O10">SUM(D3,G3,L3)</f>
        <v>10</v>
      </c>
      <c r="Q3" s="49"/>
      <c r="R3" s="425"/>
      <c r="S3" s="426"/>
      <c r="T3" s="426"/>
      <c r="U3" s="426"/>
      <c r="V3" s="426"/>
      <c r="W3" s="426"/>
      <c r="X3" s="426"/>
      <c r="Y3" s="426"/>
    </row>
    <row r="4" spans="1:25" ht="14.25" customHeight="1">
      <c r="A4" s="307">
        <v>8</v>
      </c>
      <c r="B4" s="410" t="s">
        <v>158</v>
      </c>
      <c r="C4" s="413"/>
      <c r="D4" s="20">
        <v>4</v>
      </c>
      <c r="E4" s="30"/>
      <c r="F4" s="29"/>
      <c r="G4" s="472">
        <v>2</v>
      </c>
      <c r="H4" s="48"/>
      <c r="I4" s="29"/>
      <c r="J4" s="48"/>
      <c r="K4" s="48"/>
      <c r="L4" s="183">
        <v>0</v>
      </c>
      <c r="M4" s="48"/>
      <c r="N4" s="29"/>
      <c r="O4" s="24">
        <f t="shared" si="0"/>
        <v>6</v>
      </c>
      <c r="Q4" s="49"/>
      <c r="R4" s="425"/>
      <c r="S4" s="425"/>
      <c r="T4" s="425"/>
      <c r="U4" s="425"/>
      <c r="V4" s="425"/>
      <c r="W4" s="425"/>
      <c r="X4" s="425"/>
      <c r="Y4" s="425"/>
    </row>
    <row r="5" spans="1:25" ht="14.25" customHeight="1">
      <c r="A5" s="307">
        <v>3</v>
      </c>
      <c r="B5" s="410" t="s">
        <v>24</v>
      </c>
      <c r="C5" s="413"/>
      <c r="D5" s="20">
        <v>9</v>
      </c>
      <c r="E5" s="32"/>
      <c r="F5" s="33"/>
      <c r="G5" s="471">
        <v>2</v>
      </c>
      <c r="H5" s="36"/>
      <c r="I5" s="33"/>
      <c r="J5" s="36"/>
      <c r="K5" s="36"/>
      <c r="L5" s="182">
        <v>-2</v>
      </c>
      <c r="M5" s="36"/>
      <c r="N5" s="33"/>
      <c r="O5" s="24">
        <f t="shared" si="0"/>
        <v>9</v>
      </c>
      <c r="Q5" s="49"/>
      <c r="R5" s="425"/>
      <c r="S5" s="429"/>
      <c r="T5" s="429"/>
      <c r="U5" s="429"/>
      <c r="V5" s="427"/>
      <c r="W5" s="428"/>
      <c r="X5" s="429"/>
      <c r="Y5" s="429"/>
    </row>
    <row r="6" spans="1:25" ht="14.25" customHeight="1">
      <c r="A6" s="307">
        <v>5</v>
      </c>
      <c r="B6" s="410" t="s">
        <v>26</v>
      </c>
      <c r="C6" s="413"/>
      <c r="D6" s="20">
        <v>7</v>
      </c>
      <c r="E6" s="35"/>
      <c r="F6" s="34"/>
      <c r="G6" s="471">
        <v>1</v>
      </c>
      <c r="H6" s="35"/>
      <c r="I6" s="34"/>
      <c r="J6" s="35"/>
      <c r="K6" s="35"/>
      <c r="L6" s="182">
        <v>0</v>
      </c>
      <c r="M6" s="35"/>
      <c r="N6" s="34"/>
      <c r="O6" s="24">
        <f t="shared" si="0"/>
        <v>8</v>
      </c>
      <c r="Q6" s="49"/>
      <c r="R6" s="425"/>
      <c r="S6" s="434"/>
      <c r="T6" s="434"/>
      <c r="U6" s="434"/>
      <c r="V6" s="430"/>
      <c r="W6" s="434"/>
      <c r="X6" s="434"/>
      <c r="Y6" s="434"/>
    </row>
    <row r="7" spans="1:25" ht="14.25" customHeight="1">
      <c r="A7" s="307">
        <v>4</v>
      </c>
      <c r="B7" s="410" t="s">
        <v>28</v>
      </c>
      <c r="C7" s="413"/>
      <c r="D7" s="20">
        <v>8</v>
      </c>
      <c r="E7" s="36"/>
      <c r="F7" s="33"/>
      <c r="G7" s="471">
        <v>2</v>
      </c>
      <c r="H7" s="36"/>
      <c r="I7" s="33"/>
      <c r="J7" s="36"/>
      <c r="K7" s="36"/>
      <c r="L7" s="182">
        <v>-4</v>
      </c>
      <c r="M7" s="36"/>
      <c r="N7" s="33"/>
      <c r="O7" s="24">
        <f t="shared" si="0"/>
        <v>6</v>
      </c>
      <c r="Q7" s="49"/>
      <c r="R7" s="431"/>
      <c r="S7" s="432"/>
      <c r="T7" s="432"/>
      <c r="U7" s="432"/>
      <c r="V7" s="431"/>
      <c r="W7" s="432"/>
      <c r="X7" s="432"/>
      <c r="Y7" s="432"/>
    </row>
    <row r="8" spans="1:25" ht="14.25" customHeight="1">
      <c r="A8" s="307">
        <v>10</v>
      </c>
      <c r="B8" s="410" t="s">
        <v>30</v>
      </c>
      <c r="C8" s="413"/>
      <c r="D8" s="20">
        <v>2</v>
      </c>
      <c r="E8" s="36"/>
      <c r="F8" s="33"/>
      <c r="G8" s="471">
        <v>0</v>
      </c>
      <c r="H8" s="36"/>
      <c r="I8" s="33"/>
      <c r="J8" s="36"/>
      <c r="K8" s="36"/>
      <c r="L8" s="182">
        <v>-2</v>
      </c>
      <c r="M8" s="36"/>
      <c r="N8" s="33"/>
      <c r="O8" s="24">
        <f t="shared" si="0"/>
        <v>0</v>
      </c>
      <c r="Q8" s="49"/>
      <c r="R8" s="431"/>
      <c r="S8" s="432"/>
      <c r="T8" s="432"/>
      <c r="U8" s="432"/>
      <c r="V8" s="431"/>
      <c r="W8" s="432"/>
      <c r="X8" s="432"/>
      <c r="Y8" s="432"/>
    </row>
    <row r="9" spans="1:25" ht="14.25" customHeight="1">
      <c r="A9" s="307"/>
      <c r="B9" s="410" t="s">
        <v>157</v>
      </c>
      <c r="C9" s="413"/>
      <c r="D9" s="20">
        <v>0</v>
      </c>
      <c r="E9" s="130"/>
      <c r="F9" s="129"/>
      <c r="G9" s="473">
        <v>0</v>
      </c>
      <c r="H9" s="130"/>
      <c r="I9" s="129"/>
      <c r="J9" s="130"/>
      <c r="K9" s="130"/>
      <c r="L9" s="464">
        <v>0</v>
      </c>
      <c r="M9" s="130"/>
      <c r="N9" s="129"/>
      <c r="O9" s="24">
        <f t="shared" si="0"/>
        <v>0</v>
      </c>
      <c r="Q9" s="49"/>
      <c r="R9" s="431"/>
      <c r="S9" s="432"/>
      <c r="T9" s="432"/>
      <c r="U9" s="432"/>
      <c r="V9" s="431"/>
      <c r="W9" s="432"/>
      <c r="X9" s="432"/>
      <c r="Y9" s="432"/>
    </row>
    <row r="10" spans="1:25" ht="14.25" customHeight="1">
      <c r="A10" s="307">
        <v>1</v>
      </c>
      <c r="B10" s="411" t="s">
        <v>34</v>
      </c>
      <c r="C10" s="414"/>
      <c r="D10" s="20">
        <v>11</v>
      </c>
      <c r="E10" s="184"/>
      <c r="F10" s="185"/>
      <c r="G10" s="474">
        <v>1</v>
      </c>
      <c r="H10" s="186"/>
      <c r="I10" s="185"/>
      <c r="J10" s="184"/>
      <c r="K10" s="184"/>
      <c r="L10" s="187">
        <v>0</v>
      </c>
      <c r="M10" s="186"/>
      <c r="N10" s="188"/>
      <c r="O10" s="24">
        <f t="shared" si="0"/>
        <v>12</v>
      </c>
      <c r="Q10" s="49"/>
      <c r="R10" s="431"/>
      <c r="S10" s="432"/>
      <c r="T10" s="432"/>
      <c r="U10" s="432"/>
      <c r="V10" s="431"/>
      <c r="W10" s="431"/>
      <c r="X10" s="431"/>
      <c r="Y10" s="431"/>
    </row>
    <row r="11" spans="1:25" ht="14.25" customHeight="1">
      <c r="A11" s="475">
        <v>7</v>
      </c>
      <c r="B11" s="411" t="s">
        <v>36</v>
      </c>
      <c r="C11" s="414"/>
      <c r="D11" s="20">
        <v>5</v>
      </c>
      <c r="E11" s="189"/>
      <c r="F11" s="34"/>
      <c r="G11" s="471">
        <v>2</v>
      </c>
      <c r="H11" s="35"/>
      <c r="I11" s="34"/>
      <c r="J11" s="35"/>
      <c r="K11" s="35"/>
      <c r="L11" s="182">
        <v>0</v>
      </c>
      <c r="M11" s="35"/>
      <c r="N11" s="34"/>
      <c r="O11" s="24">
        <f>SUM(D11,G11,L11)</f>
        <v>7</v>
      </c>
      <c r="Q11" s="49"/>
      <c r="R11" s="432"/>
      <c r="S11" s="432"/>
      <c r="T11" s="432"/>
      <c r="U11" s="432"/>
      <c r="V11" s="431"/>
      <c r="W11" s="432"/>
      <c r="X11" s="432"/>
      <c r="Y11" s="432"/>
    </row>
    <row r="12" spans="1:25" ht="14.25" customHeight="1" thickBot="1">
      <c r="A12" s="484">
        <v>9</v>
      </c>
      <c r="B12" s="476" t="s">
        <v>38</v>
      </c>
      <c r="C12" s="477"/>
      <c r="D12" s="478">
        <v>3</v>
      </c>
      <c r="E12" s="479"/>
      <c r="F12" s="480"/>
      <c r="G12" s="481">
        <v>1</v>
      </c>
      <c r="H12" s="479"/>
      <c r="I12" s="480"/>
      <c r="J12" s="479"/>
      <c r="K12" s="479"/>
      <c r="L12" s="482">
        <v>-2</v>
      </c>
      <c r="M12" s="479"/>
      <c r="N12" s="480"/>
      <c r="O12" s="483">
        <f>SUM(D12,G12,L12)</f>
        <v>2</v>
      </c>
      <c r="Q12" s="49"/>
      <c r="R12" s="49"/>
      <c r="S12" s="49"/>
      <c r="T12" s="49"/>
      <c r="U12" s="49"/>
      <c r="V12" s="51"/>
      <c r="W12" s="51"/>
      <c r="X12" s="51"/>
      <c r="Y12" s="51"/>
    </row>
    <row r="13" spans="16:25" ht="14.25" customHeight="1">
      <c r="P13" s="49"/>
      <c r="Q13" s="49"/>
      <c r="R13" s="433"/>
      <c r="S13" s="433"/>
      <c r="T13" s="433"/>
      <c r="U13" s="433"/>
      <c r="V13" s="433"/>
      <c r="W13" s="433"/>
      <c r="X13" s="433"/>
      <c r="Y13" s="433"/>
    </row>
    <row r="14" spans="16:25" ht="9.75" customHeight="1">
      <c r="P14" s="50"/>
      <c r="Q14" s="50"/>
      <c r="R14" s="425"/>
      <c r="S14" s="425"/>
      <c r="T14" s="425"/>
      <c r="U14" s="425"/>
      <c r="V14" s="425"/>
      <c r="W14" s="425"/>
      <c r="X14" s="425"/>
      <c r="Y14" s="425"/>
    </row>
    <row r="15" spans="2:13" ht="12.75">
      <c r="B15" s="422"/>
      <c r="C15" s="422"/>
      <c r="D15" s="423"/>
      <c r="E15" s="423"/>
      <c r="F15" s="423"/>
      <c r="G15" s="423"/>
      <c r="H15" s="423"/>
      <c r="I15" s="423"/>
      <c r="J15" s="423"/>
      <c r="K15" s="423"/>
      <c r="L15" s="423"/>
      <c r="M15" s="423"/>
    </row>
    <row r="16" spans="1:13" ht="18">
      <c r="A16" s="424" t="s">
        <v>160</v>
      </c>
      <c r="B16" s="422"/>
      <c r="C16" s="422"/>
      <c r="D16" s="423"/>
      <c r="E16" s="423"/>
      <c r="F16" s="423"/>
      <c r="G16" s="423"/>
      <c r="H16" s="423"/>
      <c r="I16" s="423"/>
      <c r="J16" s="423"/>
      <c r="K16" s="423"/>
      <c r="L16" s="423"/>
      <c r="M16" s="423"/>
    </row>
    <row r="17" ht="12.75"/>
    <row r="18" ht="12.75"/>
    <row r="19" spans="1:31" ht="12.75">
      <c r="A19" s="416"/>
      <c r="B19" s="416"/>
      <c r="C19" s="416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</row>
    <row r="20" spans="1:31" ht="12.75">
      <c r="A20" s="416"/>
      <c r="B20" s="416"/>
      <c r="C20" s="416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</row>
    <row r="21" spans="1:31" ht="12.75">
      <c r="A21" s="416"/>
      <c r="B21" s="418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415"/>
      <c r="P21" s="415"/>
      <c r="Q21" s="415"/>
      <c r="R21" s="415"/>
      <c r="S21" s="415"/>
      <c r="T21" s="415"/>
      <c r="U21" s="415"/>
      <c r="V21" s="415"/>
      <c r="W21" s="419"/>
      <c r="X21" s="435"/>
      <c r="Y21" s="416"/>
      <c r="Z21" s="416"/>
      <c r="AA21" s="416"/>
      <c r="AB21" s="416"/>
      <c r="AC21" s="416"/>
      <c r="AD21" s="416"/>
      <c r="AE21" s="416"/>
    </row>
    <row r="22" spans="1:31" ht="12.75">
      <c r="A22" s="416"/>
      <c r="B22" s="418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9"/>
      <c r="X22" s="435"/>
      <c r="Y22" s="416"/>
      <c r="Z22" s="416"/>
      <c r="AA22" s="416"/>
      <c r="AB22" s="416"/>
      <c r="AC22" s="416"/>
      <c r="AD22" s="416"/>
      <c r="AE22" s="416"/>
    </row>
    <row r="23" spans="1:31" ht="12.75">
      <c r="A23" s="416"/>
      <c r="B23" s="416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9"/>
      <c r="X23" s="435"/>
      <c r="Y23" s="416"/>
      <c r="Z23" s="416"/>
      <c r="AA23" s="416"/>
      <c r="AB23" s="416"/>
      <c r="AC23" s="416"/>
      <c r="AD23" s="416"/>
      <c r="AE23" s="416"/>
    </row>
    <row r="24" spans="1:31" ht="12.75">
      <c r="A24" s="416"/>
      <c r="B24" s="416"/>
      <c r="C24" s="419"/>
      <c r="D24" s="416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416"/>
      <c r="R24" s="416"/>
      <c r="S24" s="416"/>
      <c r="T24" s="416"/>
      <c r="U24" s="416"/>
      <c r="V24" s="416"/>
      <c r="W24" s="419"/>
      <c r="X24" s="435"/>
      <c r="Y24" s="416"/>
      <c r="Z24" s="416"/>
      <c r="AA24" s="416"/>
      <c r="AB24" s="416"/>
      <c r="AC24" s="416"/>
      <c r="AD24" s="416"/>
      <c r="AE24" s="416"/>
    </row>
    <row r="25" spans="1:31" ht="12.75">
      <c r="A25" s="416"/>
      <c r="B25" s="725"/>
      <c r="C25" s="726"/>
      <c r="D25" s="416"/>
      <c r="E25" s="661"/>
      <c r="F25" s="661"/>
      <c r="G25" s="420"/>
      <c r="H25" s="420"/>
      <c r="I25" s="421"/>
      <c r="J25" s="421"/>
      <c r="K25" s="421"/>
      <c r="L25" s="421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36"/>
      <c r="X25" s="437"/>
      <c r="Y25" s="416"/>
      <c r="Z25" s="416"/>
      <c r="AA25" s="416"/>
      <c r="AB25" s="416"/>
      <c r="AC25" s="416"/>
      <c r="AD25" s="416"/>
      <c r="AE25" s="416"/>
    </row>
    <row r="26" spans="1:31" ht="12.75">
      <c r="A26" s="416"/>
      <c r="B26" s="725"/>
      <c r="C26" s="726"/>
      <c r="D26" s="416"/>
      <c r="E26" s="661"/>
      <c r="F26" s="661"/>
      <c r="G26" s="727"/>
      <c r="H26" s="727"/>
      <c r="I26" s="728"/>
      <c r="J26" s="728"/>
      <c r="K26" s="728"/>
      <c r="L26" s="727"/>
      <c r="M26" s="727"/>
      <c r="N26" s="727"/>
      <c r="O26" s="727"/>
      <c r="P26" s="727"/>
      <c r="Q26" s="438"/>
      <c r="R26" s="438"/>
      <c r="S26" s="438"/>
      <c r="T26" s="438"/>
      <c r="U26" s="438"/>
      <c r="V26" s="438"/>
      <c r="W26" s="436"/>
      <c r="X26" s="437"/>
      <c r="Y26" s="416"/>
      <c r="Z26" s="416"/>
      <c r="AA26" s="416"/>
      <c r="AB26" s="416"/>
      <c r="AC26" s="416"/>
      <c r="AD26" s="416"/>
      <c r="AE26" s="416"/>
    </row>
    <row r="27" spans="1:31" ht="12.75">
      <c r="A27" s="416"/>
      <c r="B27" s="725"/>
      <c r="C27" s="726"/>
      <c r="D27" s="416"/>
      <c r="E27" s="420"/>
      <c r="F27" s="420"/>
      <c r="G27" s="661"/>
      <c r="H27" s="661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1"/>
      <c r="T27" s="421"/>
      <c r="U27" s="421"/>
      <c r="V27" s="421"/>
      <c r="W27" s="436"/>
      <c r="X27" s="437"/>
      <c r="Y27" s="416"/>
      <c r="Z27" s="416"/>
      <c r="AA27" s="416"/>
      <c r="AB27" s="416"/>
      <c r="AC27" s="416"/>
      <c r="AD27" s="416"/>
      <c r="AE27" s="416"/>
    </row>
    <row r="28" spans="1:31" ht="12.75">
      <c r="A28" s="416"/>
      <c r="B28" s="725"/>
      <c r="C28" s="726"/>
      <c r="D28" s="416"/>
      <c r="E28" s="727"/>
      <c r="F28" s="727"/>
      <c r="G28" s="661"/>
      <c r="H28" s="661"/>
      <c r="I28" s="727"/>
      <c r="J28" s="727"/>
      <c r="K28" s="727"/>
      <c r="L28" s="727"/>
      <c r="M28" s="727"/>
      <c r="N28" s="727"/>
      <c r="O28" s="727"/>
      <c r="P28" s="727"/>
      <c r="Q28" s="438"/>
      <c r="R28" s="438"/>
      <c r="S28" s="439"/>
      <c r="T28" s="438"/>
      <c r="U28" s="439"/>
      <c r="V28" s="438"/>
      <c r="W28" s="436"/>
      <c r="X28" s="437"/>
      <c r="Y28" s="416"/>
      <c r="Z28" s="416"/>
      <c r="AA28" s="416"/>
      <c r="AB28" s="416"/>
      <c r="AC28" s="416"/>
      <c r="AD28" s="416"/>
      <c r="AE28" s="416"/>
    </row>
    <row r="29" spans="1:31" ht="12.75">
      <c r="A29" s="416"/>
      <c r="B29" s="725"/>
      <c r="C29" s="726"/>
      <c r="D29" s="416"/>
      <c r="E29" s="420"/>
      <c r="F29" s="420"/>
      <c r="G29" s="420"/>
      <c r="H29" s="420"/>
      <c r="I29" s="661"/>
      <c r="J29" s="661"/>
      <c r="K29" s="661"/>
      <c r="L29" s="661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36"/>
      <c r="X29" s="437"/>
      <c r="Y29" s="416"/>
      <c r="Z29" s="416"/>
      <c r="AA29" s="416"/>
      <c r="AB29" s="416"/>
      <c r="AC29" s="416"/>
      <c r="AD29" s="416"/>
      <c r="AE29" s="416"/>
    </row>
    <row r="30" spans="1:31" ht="12.75">
      <c r="A30" s="416"/>
      <c r="B30" s="725"/>
      <c r="C30" s="726"/>
      <c r="D30" s="416"/>
      <c r="E30" s="727"/>
      <c r="F30" s="727"/>
      <c r="G30" s="727"/>
      <c r="H30" s="727"/>
      <c r="I30" s="661"/>
      <c r="J30" s="661"/>
      <c r="K30" s="661"/>
      <c r="L30" s="661"/>
      <c r="M30" s="727"/>
      <c r="N30" s="727"/>
      <c r="O30" s="727"/>
      <c r="P30" s="727"/>
      <c r="Q30" s="438"/>
      <c r="R30" s="438"/>
      <c r="S30" s="438"/>
      <c r="T30" s="438"/>
      <c r="U30" s="438"/>
      <c r="V30" s="438"/>
      <c r="W30" s="436"/>
      <c r="X30" s="437"/>
      <c r="Y30" s="416"/>
      <c r="Z30" s="416"/>
      <c r="AA30" s="416"/>
      <c r="AB30" s="416"/>
      <c r="AC30" s="416"/>
      <c r="AD30" s="416"/>
      <c r="AE30" s="416"/>
    </row>
    <row r="31" spans="1:31" ht="12.75">
      <c r="A31" s="416"/>
      <c r="B31" s="725"/>
      <c r="C31" s="726"/>
      <c r="D31" s="416"/>
      <c r="E31" s="420"/>
      <c r="F31" s="420"/>
      <c r="G31" s="420"/>
      <c r="H31" s="420"/>
      <c r="I31" s="420"/>
      <c r="J31" s="420"/>
      <c r="K31" s="420"/>
      <c r="L31" s="420"/>
      <c r="M31" s="661"/>
      <c r="N31" s="661"/>
      <c r="O31" s="420"/>
      <c r="P31" s="420"/>
      <c r="Q31" s="420"/>
      <c r="R31" s="420"/>
      <c r="S31" s="420"/>
      <c r="T31" s="420"/>
      <c r="U31" s="420"/>
      <c r="V31" s="420"/>
      <c r="W31" s="436"/>
      <c r="X31" s="437"/>
      <c r="Y31" s="416"/>
      <c r="Z31" s="416"/>
      <c r="AA31" s="416"/>
      <c r="AB31" s="416"/>
      <c r="AC31" s="416"/>
      <c r="AD31" s="416"/>
      <c r="AE31" s="416"/>
    </row>
    <row r="32" spans="1:31" ht="12.75">
      <c r="A32" s="416"/>
      <c r="B32" s="725"/>
      <c r="C32" s="726"/>
      <c r="D32" s="416"/>
      <c r="E32" s="727"/>
      <c r="F32" s="727"/>
      <c r="G32" s="727"/>
      <c r="H32" s="727"/>
      <c r="I32" s="727"/>
      <c r="J32" s="727"/>
      <c r="K32" s="727"/>
      <c r="L32" s="727"/>
      <c r="M32" s="661"/>
      <c r="N32" s="661"/>
      <c r="O32" s="727"/>
      <c r="P32" s="727"/>
      <c r="Q32" s="438"/>
      <c r="R32" s="438"/>
      <c r="S32" s="438"/>
      <c r="T32" s="438"/>
      <c r="U32" s="438"/>
      <c r="V32" s="438"/>
      <c r="W32" s="436"/>
      <c r="X32" s="437"/>
      <c r="Y32" s="416"/>
      <c r="Z32" s="416"/>
      <c r="AA32" s="416"/>
      <c r="AB32" s="416"/>
      <c r="AC32" s="416"/>
      <c r="AD32" s="416"/>
      <c r="AE32" s="416"/>
    </row>
    <row r="33" spans="1:31" ht="12.75">
      <c r="A33" s="416"/>
      <c r="B33" s="725"/>
      <c r="C33" s="726"/>
      <c r="D33" s="416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661"/>
      <c r="P33" s="661"/>
      <c r="Q33" s="421"/>
      <c r="R33" s="421"/>
      <c r="S33" s="421"/>
      <c r="T33" s="421"/>
      <c r="U33" s="421"/>
      <c r="V33" s="421"/>
      <c r="W33" s="436"/>
      <c r="X33" s="437"/>
      <c r="Y33" s="416"/>
      <c r="Z33" s="416"/>
      <c r="AA33" s="416"/>
      <c r="AB33" s="416"/>
      <c r="AC33" s="416"/>
      <c r="AD33" s="416"/>
      <c r="AE33" s="416"/>
    </row>
    <row r="34" spans="1:31" ht="12.75">
      <c r="A34" s="416"/>
      <c r="B34" s="725"/>
      <c r="C34" s="726"/>
      <c r="D34" s="416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661"/>
      <c r="P34" s="661"/>
      <c r="Q34" s="438"/>
      <c r="R34" s="438"/>
      <c r="S34" s="438"/>
      <c r="T34" s="438"/>
      <c r="U34" s="438"/>
      <c r="V34" s="438"/>
      <c r="W34" s="436"/>
      <c r="X34" s="437"/>
      <c r="Y34" s="416"/>
      <c r="Z34" s="416"/>
      <c r="AA34" s="416"/>
      <c r="AB34" s="416"/>
      <c r="AC34" s="416"/>
      <c r="AD34" s="416"/>
      <c r="AE34" s="416"/>
    </row>
    <row r="35" spans="1:31" ht="12.75" customHeight="1">
      <c r="A35" s="416"/>
      <c r="B35" s="725"/>
      <c r="C35" s="726"/>
      <c r="D35" s="416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1"/>
      <c r="P35" s="421"/>
      <c r="Q35" s="440"/>
      <c r="R35" s="440"/>
      <c r="S35" s="421"/>
      <c r="T35" s="421"/>
      <c r="U35" s="421"/>
      <c r="V35" s="421"/>
      <c r="W35" s="436"/>
      <c r="X35" s="437"/>
      <c r="Y35" s="416"/>
      <c r="Z35" s="416"/>
      <c r="AA35" s="416"/>
      <c r="AB35" s="416"/>
      <c r="AC35" s="416"/>
      <c r="AD35" s="416"/>
      <c r="AE35" s="416"/>
    </row>
    <row r="36" spans="1:31" ht="12.75" customHeight="1">
      <c r="A36" s="416"/>
      <c r="B36" s="725"/>
      <c r="C36" s="726"/>
      <c r="D36" s="416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440"/>
      <c r="R36" s="440"/>
      <c r="S36" s="438"/>
      <c r="T36" s="438"/>
      <c r="U36" s="438"/>
      <c r="V36" s="438"/>
      <c r="W36" s="436"/>
      <c r="X36" s="437"/>
      <c r="Y36" s="416"/>
      <c r="Z36" s="416"/>
      <c r="AA36" s="416"/>
      <c r="AB36" s="416"/>
      <c r="AC36" s="416"/>
      <c r="AD36" s="416"/>
      <c r="AE36" s="416"/>
    </row>
    <row r="37" spans="1:31" ht="12.75" customHeight="1">
      <c r="A37" s="416"/>
      <c r="B37" s="725"/>
      <c r="C37" s="726"/>
      <c r="D37" s="416"/>
      <c r="E37" s="420"/>
      <c r="F37" s="420"/>
      <c r="G37" s="421"/>
      <c r="H37" s="421"/>
      <c r="I37" s="420"/>
      <c r="J37" s="420"/>
      <c r="K37" s="420"/>
      <c r="L37" s="420"/>
      <c r="M37" s="420"/>
      <c r="N37" s="420"/>
      <c r="O37" s="421"/>
      <c r="P37" s="421"/>
      <c r="Q37" s="421"/>
      <c r="R37" s="421"/>
      <c r="S37" s="440"/>
      <c r="T37" s="440"/>
      <c r="U37" s="421"/>
      <c r="V37" s="421"/>
      <c r="W37" s="436"/>
      <c r="X37" s="437"/>
      <c r="Y37" s="416"/>
      <c r="Z37" s="416"/>
      <c r="AA37" s="416"/>
      <c r="AB37" s="416"/>
      <c r="AC37" s="416"/>
      <c r="AD37" s="416"/>
      <c r="AE37" s="416"/>
    </row>
    <row r="38" spans="1:31" ht="12.75" customHeight="1">
      <c r="A38" s="416"/>
      <c r="B38" s="725"/>
      <c r="C38" s="726"/>
      <c r="D38" s="416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8"/>
      <c r="P38" s="727"/>
      <c r="Q38" s="438"/>
      <c r="R38" s="438"/>
      <c r="S38" s="440"/>
      <c r="T38" s="440"/>
      <c r="U38" s="438"/>
      <c r="V38" s="438"/>
      <c r="W38" s="436"/>
      <c r="X38" s="437"/>
      <c r="Y38" s="416"/>
      <c r="Z38" s="416"/>
      <c r="AA38" s="416"/>
      <c r="AB38" s="416"/>
      <c r="AC38" s="416"/>
      <c r="AD38" s="416"/>
      <c r="AE38" s="416"/>
    </row>
    <row r="39" spans="1:31" ht="12.75" customHeight="1">
      <c r="A39" s="416"/>
      <c r="B39" s="725"/>
      <c r="C39" s="726"/>
      <c r="D39" s="416"/>
      <c r="E39" s="420"/>
      <c r="F39" s="420"/>
      <c r="G39" s="421"/>
      <c r="H39" s="421"/>
      <c r="I39" s="420"/>
      <c r="J39" s="420"/>
      <c r="K39" s="420"/>
      <c r="L39" s="420"/>
      <c r="M39" s="420"/>
      <c r="N39" s="420"/>
      <c r="O39" s="421"/>
      <c r="P39" s="421"/>
      <c r="Q39" s="421"/>
      <c r="R39" s="421"/>
      <c r="S39" s="421"/>
      <c r="T39" s="421"/>
      <c r="U39" s="440"/>
      <c r="V39" s="440"/>
      <c r="W39" s="436"/>
      <c r="X39" s="437"/>
      <c r="Y39" s="416"/>
      <c r="Z39" s="416"/>
      <c r="AA39" s="416"/>
      <c r="AB39" s="416"/>
      <c r="AC39" s="416"/>
      <c r="AD39" s="416"/>
      <c r="AE39" s="416"/>
    </row>
    <row r="40" spans="1:31" ht="12.75" customHeight="1">
      <c r="A40" s="416"/>
      <c r="B40" s="725"/>
      <c r="C40" s="726"/>
      <c r="D40" s="416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438"/>
      <c r="R40" s="438"/>
      <c r="S40" s="438"/>
      <c r="T40" s="438"/>
      <c r="U40" s="440"/>
      <c r="V40" s="440"/>
      <c r="W40" s="436"/>
      <c r="X40" s="437"/>
      <c r="Y40" s="416"/>
      <c r="Z40" s="416"/>
      <c r="AA40" s="416"/>
      <c r="AB40" s="416"/>
      <c r="AC40" s="416"/>
      <c r="AD40" s="416"/>
      <c r="AE40" s="416"/>
    </row>
    <row r="41" spans="1:31" ht="12.75">
      <c r="A41" s="416"/>
      <c r="B41" s="416"/>
      <c r="C41" s="416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</row>
    <row r="42" spans="1:31" ht="12.75">
      <c r="A42" s="416"/>
      <c r="B42" s="416"/>
      <c r="C42" s="416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</row>
    <row r="43" spans="1:31" ht="12.75">
      <c r="A43" s="416"/>
      <c r="B43" s="416"/>
      <c r="C43" s="416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</row>
    <row r="44" spans="1:31" ht="12.75">
      <c r="A44" s="416"/>
      <c r="B44" s="416"/>
      <c r="C44" s="416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</row>
    <row r="45" spans="1:31" ht="12.75">
      <c r="A45" s="416"/>
      <c r="B45" s="416"/>
      <c r="C45" s="416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</row>
    <row r="46" spans="1:31" ht="12.75">
      <c r="A46" s="416"/>
      <c r="B46" s="416"/>
      <c r="C46" s="416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</row>
    <row r="47" spans="1:31" ht="12.75">
      <c r="A47" s="416"/>
      <c r="B47" s="416"/>
      <c r="C47" s="416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</row>
    <row r="48" spans="1:31" ht="12.75">
      <c r="A48" s="416"/>
      <c r="B48" s="416"/>
      <c r="C48" s="416"/>
      <c r="D48" s="417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</row>
    <row r="49" spans="1:31" ht="12.75">
      <c r="A49" s="416"/>
      <c r="B49" s="416"/>
      <c r="C49" s="416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</row>
    <row r="50" spans="1:31" ht="12.75">
      <c r="A50" s="416"/>
      <c r="B50" s="416"/>
      <c r="C50" s="416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</row>
    <row r="51" spans="1:31" ht="12.75">
      <c r="A51" s="416"/>
      <c r="B51" s="416"/>
      <c r="C51" s="416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</row>
    <row r="52" spans="1:31" ht="12.75">
      <c r="A52" s="416"/>
      <c r="B52" s="416"/>
      <c r="C52" s="416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</row>
    <row r="53" spans="1:31" ht="12.75">
      <c r="A53" s="416"/>
      <c r="B53" s="416"/>
      <c r="C53" s="416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</row>
    <row r="54" spans="1:31" ht="12.75">
      <c r="A54" s="416"/>
      <c r="B54" s="416"/>
      <c r="C54" s="416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</row>
    <row r="55" spans="1:31" ht="12.75">
      <c r="A55" s="416"/>
      <c r="B55" s="416"/>
      <c r="C55" s="416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</row>
    <row r="56" spans="1:31" ht="12.75">
      <c r="A56" s="416"/>
      <c r="B56" s="416"/>
      <c r="C56" s="416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</row>
    <row r="57" spans="1:31" ht="12.75">
      <c r="A57" s="416"/>
      <c r="B57" s="416"/>
      <c r="C57" s="416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</row>
    <row r="58" spans="1:31" ht="12.75">
      <c r="A58" s="416"/>
      <c r="B58" s="416"/>
      <c r="C58" s="416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</row>
    <row r="59" spans="1:31" ht="12.75">
      <c r="A59" s="416"/>
      <c r="B59" s="416"/>
      <c r="C59" s="416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</row>
    <row r="60" spans="1:31" ht="12.75">
      <c r="A60" s="416"/>
      <c r="B60" s="416"/>
      <c r="C60" s="416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</row>
    <row r="61" spans="1:31" ht="12.75">
      <c r="A61" s="416"/>
      <c r="B61" s="416"/>
      <c r="C61" s="416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</row>
    <row r="62" spans="1:31" ht="12.75">
      <c r="A62" s="416"/>
      <c r="B62" s="416"/>
      <c r="C62" s="416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</row>
    <row r="63" spans="1:31" ht="12.75">
      <c r="A63" s="416"/>
      <c r="B63" s="416"/>
      <c r="C63" s="416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</row>
    <row r="64" spans="1:31" ht="12.75">
      <c r="A64" s="416"/>
      <c r="B64" s="416"/>
      <c r="C64" s="416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</row>
    <row r="65" spans="1:31" ht="12.75">
      <c r="A65" s="416"/>
      <c r="B65" s="416"/>
      <c r="C65" s="416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</row>
    <row r="66" spans="1:31" ht="12.75">
      <c r="A66" s="416"/>
      <c r="B66" s="416"/>
      <c r="C66" s="416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</row>
    <row r="67" spans="1:31" ht="12.75">
      <c r="A67" s="416"/>
      <c r="B67" s="416"/>
      <c r="C67" s="416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</row>
    <row r="68" spans="1:31" ht="12.75">
      <c r="A68" s="416"/>
      <c r="B68" s="416"/>
      <c r="C68" s="416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</row>
    <row r="69" spans="1:31" ht="12.75">
      <c r="A69" s="416"/>
      <c r="B69" s="416"/>
      <c r="C69" s="416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</row>
    <row r="70" spans="1:31" ht="12.75">
      <c r="A70" s="416"/>
      <c r="B70" s="416"/>
      <c r="C70" s="416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6"/>
      <c r="W70" s="416"/>
      <c r="X70" s="416"/>
      <c r="Y70" s="416"/>
      <c r="Z70" s="416"/>
      <c r="AA70" s="416"/>
      <c r="AB70" s="416"/>
      <c r="AC70" s="416"/>
      <c r="AD70" s="416"/>
      <c r="AE70" s="416"/>
    </row>
    <row r="71" spans="1:31" ht="12.75">
      <c r="A71" s="416"/>
      <c r="B71" s="416"/>
      <c r="C71" s="416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</row>
    <row r="72" spans="1:31" ht="12.75">
      <c r="A72" s="416"/>
      <c r="B72" s="416"/>
      <c r="C72" s="416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</row>
    <row r="73" spans="1:31" ht="12.75">
      <c r="A73" s="416"/>
      <c r="B73" s="416"/>
      <c r="C73" s="416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</row>
    <row r="74" spans="1:31" ht="12.75">
      <c r="A74" s="416"/>
      <c r="B74" s="416"/>
      <c r="C74" s="416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</row>
    <row r="75" spans="1:31" ht="12.75">
      <c r="A75" s="416"/>
      <c r="B75" s="416"/>
      <c r="C75" s="416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</row>
  </sheetData>
  <sheetProtection selectLockedCells="1" selectUnlockedCells="1"/>
  <mergeCells count="66">
    <mergeCell ref="I24:L24"/>
    <mergeCell ref="M24:N24"/>
    <mergeCell ref="O24:P24"/>
    <mergeCell ref="E25:F26"/>
    <mergeCell ref="G26:H26"/>
    <mergeCell ref="I26:L26"/>
    <mergeCell ref="M26:N26"/>
    <mergeCell ref="O26:P26"/>
    <mergeCell ref="E28:F28"/>
    <mergeCell ref="I28:L28"/>
    <mergeCell ref="M28:N28"/>
    <mergeCell ref="C1:D1"/>
    <mergeCell ref="E1:G1"/>
    <mergeCell ref="H1:L1"/>
    <mergeCell ref="M1:O1"/>
    <mergeCell ref="C21:N21"/>
    <mergeCell ref="E24:F24"/>
    <mergeCell ref="G24:H24"/>
    <mergeCell ref="O28:P28"/>
    <mergeCell ref="B25:B26"/>
    <mergeCell ref="C25:C26"/>
    <mergeCell ref="E30:F30"/>
    <mergeCell ref="G30:H30"/>
    <mergeCell ref="M30:N30"/>
    <mergeCell ref="O30:P30"/>
    <mergeCell ref="B27:B28"/>
    <mergeCell ref="C27:C28"/>
    <mergeCell ref="G27:H28"/>
    <mergeCell ref="B29:B30"/>
    <mergeCell ref="C29:C30"/>
    <mergeCell ref="I29:L30"/>
    <mergeCell ref="E32:F32"/>
    <mergeCell ref="G32:H32"/>
    <mergeCell ref="I32:L32"/>
    <mergeCell ref="B33:B34"/>
    <mergeCell ref="C33:C34"/>
    <mergeCell ref="O33:P34"/>
    <mergeCell ref="B31:B32"/>
    <mergeCell ref="C31:C32"/>
    <mergeCell ref="M31:N32"/>
    <mergeCell ref="O32:P32"/>
    <mergeCell ref="E34:F34"/>
    <mergeCell ref="G34:H34"/>
    <mergeCell ref="I34:L34"/>
    <mergeCell ref="M34:N34"/>
    <mergeCell ref="M36:N36"/>
    <mergeCell ref="O36:P36"/>
    <mergeCell ref="O38:P38"/>
    <mergeCell ref="B39:B40"/>
    <mergeCell ref="C39:C40"/>
    <mergeCell ref="B37:B38"/>
    <mergeCell ref="C37:C38"/>
    <mergeCell ref="E40:F40"/>
    <mergeCell ref="M40:N40"/>
    <mergeCell ref="O40:P40"/>
    <mergeCell ref="E38:F38"/>
    <mergeCell ref="G38:H38"/>
    <mergeCell ref="I38:L38"/>
    <mergeCell ref="M38:N38"/>
    <mergeCell ref="B35:B36"/>
    <mergeCell ref="C35:C36"/>
    <mergeCell ref="G40:H40"/>
    <mergeCell ref="I40:L40"/>
    <mergeCell ref="E36:F36"/>
    <mergeCell ref="G36:H36"/>
    <mergeCell ref="I36:L3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115" zoomScaleNormal="115" zoomScalePageLayoutView="0" workbookViewId="0" topLeftCell="A1">
      <selection activeCell="J13" sqref="J13"/>
    </sheetView>
  </sheetViews>
  <sheetFormatPr defaultColWidth="8.140625" defaultRowHeight="19.5" customHeight="1"/>
  <cols>
    <col min="1" max="1" width="9.7109375" style="269" customWidth="1"/>
    <col min="2" max="2" width="30.57421875" style="55" customWidth="1"/>
    <col min="3" max="3" width="11.421875" style="274" customWidth="1"/>
    <col min="4" max="4" width="11.421875" style="55" customWidth="1"/>
    <col min="5" max="5" width="10.421875" style="55" customWidth="1"/>
    <col min="6" max="6" width="7.8515625" style="55" customWidth="1"/>
    <col min="7" max="7" width="12.421875" style="55" customWidth="1"/>
    <col min="8" max="8" width="10.421875" style="55" customWidth="1"/>
    <col min="9" max="9" width="8.00390625" style="55" customWidth="1"/>
    <col min="10" max="16384" width="8.140625" style="55" customWidth="1"/>
  </cols>
  <sheetData>
    <row r="1" spans="1:13" ht="15" customHeight="1" thickBot="1">
      <c r="A1" s="485" t="s">
        <v>14</v>
      </c>
      <c r="B1" s="282" t="s">
        <v>89</v>
      </c>
      <c r="C1" s="445" t="s">
        <v>41</v>
      </c>
      <c r="D1" s="445"/>
      <c r="E1" s="237"/>
      <c r="F1" s="445" t="s">
        <v>42</v>
      </c>
      <c r="G1" s="445"/>
      <c r="H1" s="237"/>
      <c r="I1" s="445" t="s">
        <v>43</v>
      </c>
      <c r="J1" s="445"/>
      <c r="K1" s="237"/>
      <c r="L1" s="446" t="s">
        <v>53</v>
      </c>
      <c r="M1" s="446"/>
    </row>
    <row r="2" spans="1:13" ht="15" customHeight="1">
      <c r="A2" s="486">
        <v>5</v>
      </c>
      <c r="B2" s="409" t="s">
        <v>159</v>
      </c>
      <c r="C2" s="238"/>
      <c r="D2" s="239">
        <v>7</v>
      </c>
      <c r="E2" s="240"/>
      <c r="F2" s="238"/>
      <c r="G2" s="241">
        <v>1</v>
      </c>
      <c r="H2" s="240"/>
      <c r="I2" s="238"/>
      <c r="J2" s="242">
        <v>0</v>
      </c>
      <c r="K2" s="240"/>
      <c r="L2" s="238"/>
      <c r="M2" s="243">
        <f>SUM(D2,G2,J2)</f>
        <v>8</v>
      </c>
    </row>
    <row r="3" spans="1:13" ht="15" customHeight="1">
      <c r="A3" s="487">
        <v>4</v>
      </c>
      <c r="B3" s="410" t="s">
        <v>20</v>
      </c>
      <c r="C3" s="244"/>
      <c r="D3" s="245">
        <v>8</v>
      </c>
      <c r="E3" s="246"/>
      <c r="F3" s="244"/>
      <c r="G3" s="247">
        <v>0</v>
      </c>
      <c r="H3" s="246"/>
      <c r="I3" s="244"/>
      <c r="J3" s="248">
        <v>0</v>
      </c>
      <c r="K3" s="246"/>
      <c r="L3" s="244"/>
      <c r="M3" s="243">
        <f aca="true" t="shared" si="0" ref="M3:M12">SUM(D3,G3,J3)</f>
        <v>8</v>
      </c>
    </row>
    <row r="4" spans="1:13" ht="15" customHeight="1">
      <c r="A4" s="487"/>
      <c r="B4" s="410" t="s">
        <v>158</v>
      </c>
      <c r="C4" s="249"/>
      <c r="D4" s="250">
        <v>0</v>
      </c>
      <c r="E4" s="251"/>
      <c r="F4" s="249"/>
      <c r="G4" s="247">
        <v>0</v>
      </c>
      <c r="H4" s="252"/>
      <c r="I4" s="249"/>
      <c r="J4" s="253">
        <v>0</v>
      </c>
      <c r="K4" s="252"/>
      <c r="L4" s="249"/>
      <c r="M4" s="243">
        <f t="shared" si="0"/>
        <v>0</v>
      </c>
    </row>
    <row r="5" spans="1:13" ht="15" customHeight="1">
      <c r="A5" s="487">
        <v>3</v>
      </c>
      <c r="B5" s="410" t="s">
        <v>24</v>
      </c>
      <c r="C5" s="254"/>
      <c r="D5" s="250">
        <v>9</v>
      </c>
      <c r="E5" s="255"/>
      <c r="F5" s="229"/>
      <c r="G5" s="247">
        <v>0</v>
      </c>
      <c r="H5" s="256"/>
      <c r="I5" s="229"/>
      <c r="J5" s="248">
        <v>0</v>
      </c>
      <c r="K5" s="256"/>
      <c r="L5" s="229"/>
      <c r="M5" s="243">
        <f t="shared" si="0"/>
        <v>9</v>
      </c>
    </row>
    <row r="6" spans="1:13" ht="15" customHeight="1">
      <c r="A6" s="487">
        <v>2</v>
      </c>
      <c r="B6" s="410" t="s">
        <v>26</v>
      </c>
      <c r="C6" s="228"/>
      <c r="D6" s="245">
        <v>10</v>
      </c>
      <c r="E6" s="257"/>
      <c r="F6" s="228"/>
      <c r="G6" s="247">
        <v>1</v>
      </c>
      <c r="H6" s="257"/>
      <c r="I6" s="228"/>
      <c r="J6" s="248">
        <v>0</v>
      </c>
      <c r="K6" s="257"/>
      <c r="L6" s="228"/>
      <c r="M6" s="243">
        <f t="shared" si="0"/>
        <v>11</v>
      </c>
    </row>
    <row r="7" spans="1:13" ht="15" customHeight="1">
      <c r="A7" s="487"/>
      <c r="B7" s="410" t="s">
        <v>28</v>
      </c>
      <c r="C7" s="229"/>
      <c r="D7" s="245">
        <v>0</v>
      </c>
      <c r="E7" s="256"/>
      <c r="F7" s="229"/>
      <c r="G7" s="247">
        <v>0</v>
      </c>
      <c r="H7" s="256"/>
      <c r="I7" s="229"/>
      <c r="J7" s="248">
        <v>0</v>
      </c>
      <c r="K7" s="256"/>
      <c r="L7" s="229"/>
      <c r="M7" s="243">
        <f t="shared" si="0"/>
        <v>0</v>
      </c>
    </row>
    <row r="8" spans="1:13" ht="15" customHeight="1">
      <c r="A8" s="487"/>
      <c r="B8" s="410" t="s">
        <v>30</v>
      </c>
      <c r="C8" s="229"/>
      <c r="D8" s="245">
        <v>0</v>
      </c>
      <c r="E8" s="256"/>
      <c r="F8" s="229"/>
      <c r="G8" s="247">
        <v>0</v>
      </c>
      <c r="H8" s="256"/>
      <c r="I8" s="229"/>
      <c r="J8" s="248">
        <v>0</v>
      </c>
      <c r="K8" s="256"/>
      <c r="L8" s="229"/>
      <c r="M8" s="243">
        <f t="shared" si="0"/>
        <v>0</v>
      </c>
    </row>
    <row r="9" spans="1:13" ht="15" customHeight="1">
      <c r="A9" s="488"/>
      <c r="B9" s="410" t="s">
        <v>157</v>
      </c>
      <c r="C9" s="465"/>
      <c r="D9" s="466">
        <v>0</v>
      </c>
      <c r="E9" s="467"/>
      <c r="F9" s="465"/>
      <c r="G9" s="262">
        <v>0</v>
      </c>
      <c r="H9" s="467"/>
      <c r="I9" s="465"/>
      <c r="J9" s="468">
        <v>0</v>
      </c>
      <c r="K9" s="467"/>
      <c r="L9" s="465"/>
      <c r="M9" s="266">
        <f t="shared" si="0"/>
        <v>0</v>
      </c>
    </row>
    <row r="10" spans="1:13" ht="15" customHeight="1">
      <c r="A10" s="489">
        <v>1</v>
      </c>
      <c r="B10" s="411" t="s">
        <v>34</v>
      </c>
      <c r="C10" s="258"/>
      <c r="D10" s="259">
        <v>11</v>
      </c>
      <c r="E10" s="260"/>
      <c r="F10" s="261"/>
      <c r="G10" s="262">
        <v>0</v>
      </c>
      <c r="H10" s="263"/>
      <c r="I10" s="261"/>
      <c r="J10" s="264">
        <v>0</v>
      </c>
      <c r="K10" s="263"/>
      <c r="L10" s="265"/>
      <c r="M10" s="266">
        <f t="shared" si="0"/>
        <v>11</v>
      </c>
    </row>
    <row r="11" spans="1:13" ht="15" customHeight="1">
      <c r="A11" s="230">
        <v>7</v>
      </c>
      <c r="B11" s="411" t="s">
        <v>36</v>
      </c>
      <c r="C11" s="228"/>
      <c r="D11" s="245">
        <v>5</v>
      </c>
      <c r="E11" s="257"/>
      <c r="F11" s="228"/>
      <c r="G11" s="267">
        <v>0</v>
      </c>
      <c r="H11" s="257"/>
      <c r="I11" s="228"/>
      <c r="J11" s="248">
        <v>0</v>
      </c>
      <c r="K11" s="257"/>
      <c r="L11" s="228"/>
      <c r="M11" s="268">
        <f>SUM(D11,G11,J11)</f>
        <v>5</v>
      </c>
    </row>
    <row r="12" spans="1:13" ht="15" customHeight="1">
      <c r="A12" s="487">
        <v>6</v>
      </c>
      <c r="B12" s="411" t="s">
        <v>38</v>
      </c>
      <c r="C12" s="244"/>
      <c r="D12" s="250">
        <v>6</v>
      </c>
      <c r="E12" s="246"/>
      <c r="F12" s="244"/>
      <c r="G12" s="247">
        <v>1</v>
      </c>
      <c r="H12" s="246"/>
      <c r="I12" s="244"/>
      <c r="J12" s="248">
        <v>-2</v>
      </c>
      <c r="K12" s="246"/>
      <c r="L12" s="244"/>
      <c r="M12" s="243">
        <f t="shared" si="0"/>
        <v>5</v>
      </c>
    </row>
    <row r="13" spans="1:8" ht="19.5" customHeight="1">
      <c r="A13" s="659" t="s">
        <v>88</v>
      </c>
      <c r="B13" s="660"/>
      <c r="C13" s="660"/>
      <c r="D13" s="660"/>
      <c r="E13" s="660"/>
      <c r="F13" s="660"/>
      <c r="G13" s="660"/>
      <c r="H13" s="660"/>
    </row>
    <row r="14" spans="1:8" ht="19.5" customHeight="1" thickBot="1">
      <c r="A14" s="276" t="s">
        <v>57</v>
      </c>
      <c r="B14" s="277" t="s">
        <v>48</v>
      </c>
      <c r="C14" s="277" t="s">
        <v>1</v>
      </c>
      <c r="D14" s="277" t="s">
        <v>323</v>
      </c>
      <c r="E14" s="280" t="s">
        <v>324</v>
      </c>
      <c r="F14" s="277" t="s">
        <v>51</v>
      </c>
      <c r="G14" s="625" t="s">
        <v>328</v>
      </c>
      <c r="H14" s="628" t="s">
        <v>59</v>
      </c>
    </row>
    <row r="15" spans="1:8" ht="19.5" customHeight="1" thickBot="1">
      <c r="A15" s="653" t="s">
        <v>67</v>
      </c>
      <c r="B15" s="629" t="s">
        <v>325</v>
      </c>
      <c r="C15" s="630" t="s">
        <v>313</v>
      </c>
      <c r="D15" s="631" t="s">
        <v>326</v>
      </c>
      <c r="E15" s="632">
        <v>0.011701388888888891</v>
      </c>
      <c r="F15" s="632">
        <f>E15</f>
        <v>0.011701388888888891</v>
      </c>
      <c r="G15" s="633" t="s">
        <v>326</v>
      </c>
      <c r="H15" s="634"/>
    </row>
    <row r="16" spans="1:8" ht="19.5" customHeight="1" thickBot="1">
      <c r="A16" s="654"/>
      <c r="B16" s="270" t="s">
        <v>327</v>
      </c>
      <c r="C16" s="278" t="s">
        <v>314</v>
      </c>
      <c r="D16" s="275" t="s">
        <v>326</v>
      </c>
      <c r="E16" s="624">
        <v>0.024560185185185185</v>
      </c>
      <c r="F16" s="624">
        <f>+E16-E15</f>
        <v>0.012858796296296294</v>
      </c>
      <c r="G16" s="626"/>
      <c r="H16" s="635"/>
    </row>
    <row r="17" spans="1:8" ht="19.5" customHeight="1" thickBot="1">
      <c r="A17" s="654"/>
      <c r="B17" s="270" t="s">
        <v>329</v>
      </c>
      <c r="C17" s="278" t="s">
        <v>315</v>
      </c>
      <c r="D17" s="279" t="s">
        <v>326</v>
      </c>
      <c r="E17" s="624">
        <v>0.03665509259259259</v>
      </c>
      <c r="F17" s="624">
        <f>+E17-E16</f>
        <v>0.012094907407407408</v>
      </c>
      <c r="G17" s="626"/>
      <c r="H17" s="635"/>
    </row>
    <row r="18" spans="1:8" ht="22.5" customHeight="1" thickBot="1">
      <c r="A18" s="447"/>
      <c r="B18" s="277" t="s">
        <v>330</v>
      </c>
      <c r="C18" s="641" t="s">
        <v>316</v>
      </c>
      <c r="D18" s="642" t="s">
        <v>326</v>
      </c>
      <c r="E18" s="649">
        <v>0.046250000000000006</v>
      </c>
      <c r="F18" s="643">
        <f>+E18-E17</f>
        <v>0.009594907407407413</v>
      </c>
      <c r="G18" s="625"/>
      <c r="H18" s="644"/>
    </row>
    <row r="19" spans="1:8" ht="19.5" customHeight="1">
      <c r="A19" s="653" t="s">
        <v>36</v>
      </c>
      <c r="B19" s="629" t="s">
        <v>352</v>
      </c>
      <c r="C19" s="629">
        <v>410</v>
      </c>
      <c r="D19" s="631" t="s">
        <v>326</v>
      </c>
      <c r="E19" s="632">
        <v>0.011064814814814814</v>
      </c>
      <c r="F19" s="632">
        <f>E19</f>
        <v>0.011064814814814814</v>
      </c>
      <c r="G19" s="633"/>
      <c r="H19" s="634"/>
    </row>
    <row r="20" spans="1:8" ht="19.5" customHeight="1" thickBot="1">
      <c r="A20" s="654"/>
      <c r="B20" s="270" t="s">
        <v>331</v>
      </c>
      <c r="C20" s="270">
        <v>411</v>
      </c>
      <c r="D20" s="275" t="s">
        <v>326</v>
      </c>
      <c r="E20" s="624">
        <v>0.026180555555555558</v>
      </c>
      <c r="F20" s="624">
        <f>+E20-E19</f>
        <v>0.015115740740740744</v>
      </c>
      <c r="G20" s="626"/>
      <c r="H20" s="635"/>
    </row>
    <row r="21" spans="1:8" ht="19.5" customHeight="1">
      <c r="A21" s="654"/>
      <c r="B21" s="270" t="s">
        <v>332</v>
      </c>
      <c r="C21" s="270">
        <v>412</v>
      </c>
      <c r="D21" s="279" t="s">
        <v>326</v>
      </c>
      <c r="E21" s="624">
        <v>0.03854166666666667</v>
      </c>
      <c r="F21" s="624">
        <f>+E21-E20</f>
        <v>0.012361111111111111</v>
      </c>
      <c r="G21" s="626"/>
      <c r="H21" s="635"/>
    </row>
    <row r="22" spans="1:8" ht="19.5" customHeight="1" thickBot="1">
      <c r="A22" s="655"/>
      <c r="B22" s="636" t="s">
        <v>213</v>
      </c>
      <c r="C22" s="645" t="s">
        <v>317</v>
      </c>
      <c r="D22" s="637" t="s">
        <v>326</v>
      </c>
      <c r="E22" s="649">
        <v>0.0512037037037037</v>
      </c>
      <c r="F22" s="643">
        <f>+E22-E21</f>
        <v>0.012662037037037034</v>
      </c>
      <c r="G22" s="639"/>
      <c r="H22" s="640"/>
    </row>
    <row r="23" spans="1:8" ht="19.5" customHeight="1">
      <c r="A23" s="653" t="s">
        <v>34</v>
      </c>
      <c r="B23" s="629" t="s">
        <v>333</v>
      </c>
      <c r="C23" s="629">
        <v>415</v>
      </c>
      <c r="D23" s="631" t="s">
        <v>326</v>
      </c>
      <c r="E23" s="632">
        <v>0.010706018518518517</v>
      </c>
      <c r="F23" s="632">
        <f>E23</f>
        <v>0.010706018518518517</v>
      </c>
      <c r="G23" s="633"/>
      <c r="H23" s="634"/>
    </row>
    <row r="24" spans="1:8" ht="19.5" customHeight="1" thickBot="1">
      <c r="A24" s="654"/>
      <c r="B24" s="270" t="s">
        <v>350</v>
      </c>
      <c r="C24" s="270">
        <v>416</v>
      </c>
      <c r="D24" s="275" t="s">
        <v>326</v>
      </c>
      <c r="E24" s="624">
        <v>0.022708333333333334</v>
      </c>
      <c r="F24" s="624">
        <f>+E24-E23</f>
        <v>0.012002314814814816</v>
      </c>
      <c r="G24" s="626"/>
      <c r="H24" s="635"/>
    </row>
    <row r="25" spans="1:8" ht="19.5" customHeight="1">
      <c r="A25" s="654"/>
      <c r="B25" s="270" t="s">
        <v>351</v>
      </c>
      <c r="C25" s="270">
        <v>417</v>
      </c>
      <c r="D25" s="279" t="s">
        <v>326</v>
      </c>
      <c r="E25" s="624">
        <v>0.032789351851851854</v>
      </c>
      <c r="F25" s="624">
        <f>+E25-E24</f>
        <v>0.01008101851851852</v>
      </c>
      <c r="G25" s="626"/>
      <c r="H25" s="635"/>
    </row>
    <row r="26" spans="1:8" ht="21.75" customHeight="1" thickBot="1">
      <c r="A26" s="655"/>
      <c r="B26" s="636" t="s">
        <v>334</v>
      </c>
      <c r="C26" s="645" t="s">
        <v>318</v>
      </c>
      <c r="D26" s="637" t="s">
        <v>326</v>
      </c>
      <c r="E26" s="649">
        <v>0.044328703703703703</v>
      </c>
      <c r="F26" s="643">
        <f>+E26-E25</f>
        <v>0.01153935185185185</v>
      </c>
      <c r="G26" s="639"/>
      <c r="H26" s="640"/>
    </row>
    <row r="27" spans="1:9" s="273" customFormat="1" ht="19.5" customHeight="1">
      <c r="A27" s="653" t="s">
        <v>52</v>
      </c>
      <c r="B27" s="646" t="s">
        <v>335</v>
      </c>
      <c r="C27" s="629">
        <v>420</v>
      </c>
      <c r="D27" s="631" t="s">
        <v>326</v>
      </c>
      <c r="E27" s="632">
        <v>0.013460648148148147</v>
      </c>
      <c r="F27" s="632">
        <f>E27</f>
        <v>0.013460648148148147</v>
      </c>
      <c r="G27" s="633"/>
      <c r="H27" s="647"/>
      <c r="I27" s="272"/>
    </row>
    <row r="28" spans="1:9" s="273" customFormat="1" ht="19.5" customHeight="1" thickBot="1">
      <c r="A28" s="654"/>
      <c r="B28" s="271" t="s">
        <v>336</v>
      </c>
      <c r="C28" s="270">
        <v>421</v>
      </c>
      <c r="D28" s="275" t="s">
        <v>326</v>
      </c>
      <c r="E28" s="624">
        <v>0.02513888888888889</v>
      </c>
      <c r="F28" s="624">
        <f>+E28-E27</f>
        <v>0.011678240740740744</v>
      </c>
      <c r="G28" s="626"/>
      <c r="H28" s="648"/>
      <c r="I28" s="272"/>
    </row>
    <row r="29" spans="1:10" ht="19.5" customHeight="1">
      <c r="A29" s="654"/>
      <c r="B29" s="270" t="s">
        <v>337</v>
      </c>
      <c r="C29" s="270">
        <v>422</v>
      </c>
      <c r="D29" s="279" t="s">
        <v>326</v>
      </c>
      <c r="E29" s="624">
        <v>0.03686342592592593</v>
      </c>
      <c r="F29" s="624">
        <f>+E29-E28</f>
        <v>0.01172453703703704</v>
      </c>
      <c r="G29" s="626"/>
      <c r="H29" s="635"/>
      <c r="I29" s="114"/>
      <c r="J29" s="114"/>
    </row>
    <row r="30" spans="1:10" ht="19.5" customHeight="1" thickBot="1">
      <c r="A30" s="655"/>
      <c r="B30" s="636" t="s">
        <v>338</v>
      </c>
      <c r="C30" s="645" t="s">
        <v>319</v>
      </c>
      <c r="D30" s="637" t="s">
        <v>326</v>
      </c>
      <c r="E30" s="649">
        <v>0.04653935185185185</v>
      </c>
      <c r="F30" s="643">
        <f>+E30-E29</f>
        <v>0.009675925925925921</v>
      </c>
      <c r="G30" s="639"/>
      <c r="H30" s="640"/>
      <c r="I30" s="627"/>
      <c r="J30" s="114"/>
    </row>
    <row r="31" spans="1:10" ht="19.5" customHeight="1">
      <c r="A31" s="653" t="s">
        <v>68</v>
      </c>
      <c r="B31" s="646" t="s">
        <v>339</v>
      </c>
      <c r="C31" s="629">
        <v>425</v>
      </c>
      <c r="D31" s="631" t="s">
        <v>326</v>
      </c>
      <c r="E31" s="632">
        <v>0.011331018518518518</v>
      </c>
      <c r="F31" s="632">
        <f>E31</f>
        <v>0.011331018518518518</v>
      </c>
      <c r="G31" s="633"/>
      <c r="H31" s="634"/>
      <c r="I31" s="627"/>
      <c r="J31" s="114"/>
    </row>
    <row r="32" spans="1:10" ht="19.5" customHeight="1" thickBot="1">
      <c r="A32" s="654"/>
      <c r="B32" s="271" t="s">
        <v>340</v>
      </c>
      <c r="C32" s="270">
        <v>426</v>
      </c>
      <c r="D32" s="275" t="s">
        <v>326</v>
      </c>
      <c r="E32" s="624">
        <v>0.025451388888888888</v>
      </c>
      <c r="F32" s="624">
        <f>+E32-E31</f>
        <v>0.01412037037037037</v>
      </c>
      <c r="G32" s="626"/>
      <c r="H32" s="635"/>
      <c r="I32" s="627"/>
      <c r="J32" s="114"/>
    </row>
    <row r="33" spans="1:10" ht="19.5" customHeight="1">
      <c r="A33" s="654"/>
      <c r="B33" s="270" t="s">
        <v>341</v>
      </c>
      <c r="C33" s="270">
        <v>427</v>
      </c>
      <c r="D33" s="279" t="s">
        <v>326</v>
      </c>
      <c r="E33" s="624">
        <v>0.03686342592592593</v>
      </c>
      <c r="F33" s="624">
        <f>+E33-E32</f>
        <v>0.011412037037037043</v>
      </c>
      <c r="G33" s="626"/>
      <c r="H33" s="635"/>
      <c r="I33" s="627"/>
      <c r="J33" s="114"/>
    </row>
    <row r="34" spans="1:10" ht="19.5" customHeight="1" thickBot="1">
      <c r="A34" s="655"/>
      <c r="B34" s="636" t="s">
        <v>346</v>
      </c>
      <c r="C34" s="645" t="s">
        <v>320</v>
      </c>
      <c r="D34" s="637" t="s">
        <v>326</v>
      </c>
      <c r="E34" s="649">
        <v>0.04953703703703704</v>
      </c>
      <c r="F34" s="643">
        <f>+E34-E33</f>
        <v>0.012673611111111108</v>
      </c>
      <c r="G34" s="639" t="s">
        <v>326</v>
      </c>
      <c r="H34" s="640" t="s">
        <v>326</v>
      </c>
      <c r="I34" s="627"/>
      <c r="J34" s="114"/>
    </row>
    <row r="35" spans="1:10" ht="19.5" customHeight="1">
      <c r="A35" s="653" t="s">
        <v>90</v>
      </c>
      <c r="B35" s="646" t="s">
        <v>343</v>
      </c>
      <c r="C35" s="629">
        <v>430</v>
      </c>
      <c r="D35" s="631" t="s">
        <v>326</v>
      </c>
      <c r="E35" s="632">
        <v>0.013344907407407408</v>
      </c>
      <c r="F35" s="632">
        <f>E35</f>
        <v>0.013344907407407408</v>
      </c>
      <c r="G35" s="633"/>
      <c r="H35" s="634"/>
      <c r="I35" s="627"/>
      <c r="J35" s="114"/>
    </row>
    <row r="36" spans="1:10" ht="19.5" customHeight="1" thickBot="1">
      <c r="A36" s="654"/>
      <c r="B36" s="271" t="s">
        <v>344</v>
      </c>
      <c r="C36" s="270">
        <v>431</v>
      </c>
      <c r="D36" s="275" t="s">
        <v>326</v>
      </c>
      <c r="E36" s="624">
        <v>0.02597222222222222</v>
      </c>
      <c r="F36" s="624">
        <f>+E36-E35</f>
        <v>0.012627314814814812</v>
      </c>
      <c r="G36" s="626"/>
      <c r="H36" s="635"/>
      <c r="I36" s="627"/>
      <c r="J36" s="114"/>
    </row>
    <row r="37" spans="1:10" ht="19.5" customHeight="1">
      <c r="A37" s="654"/>
      <c r="B37" s="270" t="s">
        <v>345</v>
      </c>
      <c r="C37" s="270">
        <v>432</v>
      </c>
      <c r="D37" s="279" t="s">
        <v>326</v>
      </c>
      <c r="E37" s="624">
        <v>0.037083333333333336</v>
      </c>
      <c r="F37" s="624">
        <f>+E37-E36</f>
        <v>0.011111111111111117</v>
      </c>
      <c r="G37" s="626"/>
      <c r="H37" s="635"/>
      <c r="I37" s="627"/>
      <c r="J37" s="114"/>
    </row>
    <row r="38" spans="1:10" ht="19.5" customHeight="1" thickBot="1">
      <c r="A38" s="655"/>
      <c r="B38" s="636" t="s">
        <v>342</v>
      </c>
      <c r="C38" s="645" t="s">
        <v>321</v>
      </c>
      <c r="D38" s="637" t="s">
        <v>326</v>
      </c>
      <c r="E38" s="649">
        <v>0.04770833333333333</v>
      </c>
      <c r="F38" s="643">
        <f>+E38-E37</f>
        <v>0.010624999999999996</v>
      </c>
      <c r="G38" s="639"/>
      <c r="H38" s="640"/>
      <c r="I38" s="627"/>
      <c r="J38" s="114"/>
    </row>
    <row r="39" spans="1:8" ht="19.5" customHeight="1">
      <c r="A39" s="656" t="s">
        <v>156</v>
      </c>
      <c r="B39" s="646" t="s">
        <v>347</v>
      </c>
      <c r="C39" s="629">
        <v>445</v>
      </c>
      <c r="D39" s="631" t="s">
        <v>326</v>
      </c>
      <c r="E39" s="632">
        <v>0.011620370370370371</v>
      </c>
      <c r="F39" s="632">
        <f>E39</f>
        <v>0.011620370370370371</v>
      </c>
      <c r="G39" s="633"/>
      <c r="H39" s="634"/>
    </row>
    <row r="40" spans="1:8" ht="19.5" customHeight="1" thickBot="1">
      <c r="A40" s="657"/>
      <c r="B40" s="271" t="s">
        <v>348</v>
      </c>
      <c r="C40" s="270">
        <v>446</v>
      </c>
      <c r="D40" s="275" t="s">
        <v>326</v>
      </c>
      <c r="E40" s="624">
        <v>0.023842592592592596</v>
      </c>
      <c r="F40" s="624">
        <f>+E40-E39</f>
        <v>0.012222222222222225</v>
      </c>
      <c r="G40" s="626"/>
      <c r="H40" s="635"/>
    </row>
    <row r="41" spans="1:8" ht="19.5" customHeight="1">
      <c r="A41" s="657"/>
      <c r="B41" s="270" t="s">
        <v>187</v>
      </c>
      <c r="C41" s="270">
        <v>447</v>
      </c>
      <c r="D41" s="279" t="s">
        <v>326</v>
      </c>
      <c r="E41" s="624">
        <v>0.03710648148148148</v>
      </c>
      <c r="F41" s="624">
        <f>+E41-E40</f>
        <v>0.013263888888888888</v>
      </c>
      <c r="G41" s="626"/>
      <c r="H41" s="635"/>
    </row>
    <row r="42" spans="1:8" ht="19.5" customHeight="1" thickBot="1">
      <c r="A42" s="658"/>
      <c r="B42" s="636" t="s">
        <v>349</v>
      </c>
      <c r="C42" s="645" t="s">
        <v>322</v>
      </c>
      <c r="D42" s="637" t="s">
        <v>326</v>
      </c>
      <c r="E42" s="650">
        <v>0.047962962962962964</v>
      </c>
      <c r="F42" s="638">
        <f>+E42-E41</f>
        <v>0.01085648148148148</v>
      </c>
      <c r="G42" s="639" t="s">
        <v>326</v>
      </c>
      <c r="H42" s="640"/>
    </row>
    <row r="43" ht="19.5" customHeight="1">
      <c r="E43" s="281"/>
    </row>
    <row r="44" ht="19.5" customHeight="1">
      <c r="E44" s="281"/>
    </row>
    <row r="45" ht="19.5" customHeight="1">
      <c r="E45" s="281"/>
    </row>
    <row r="46" ht="19.5" customHeight="1">
      <c r="E46" s="281"/>
    </row>
    <row r="47" ht="19.5" customHeight="1">
      <c r="E47" s="281"/>
    </row>
    <row r="48" ht="19.5" customHeight="1">
      <c r="E48" s="281"/>
    </row>
    <row r="49" ht="19.5" customHeight="1">
      <c r="E49" s="281"/>
    </row>
    <row r="50" ht="19.5" customHeight="1">
      <c r="E50" s="281"/>
    </row>
    <row r="51" ht="19.5" customHeight="1">
      <c r="E51" s="281"/>
    </row>
    <row r="52" ht="19.5" customHeight="1">
      <c r="E52" s="281"/>
    </row>
    <row r="53" ht="19.5" customHeight="1">
      <c r="E53" s="281"/>
    </row>
    <row r="54" ht="19.5" customHeight="1">
      <c r="E54" s="281"/>
    </row>
  </sheetData>
  <sheetProtection selectLockedCells="1" selectUnlockedCells="1"/>
  <mergeCells count="12">
    <mergeCell ref="C1:D1"/>
    <mergeCell ref="F1:G1"/>
    <mergeCell ref="I1:J1"/>
    <mergeCell ref="L1:M1"/>
    <mergeCell ref="A35:A38"/>
    <mergeCell ref="A31:A34"/>
    <mergeCell ref="A39:A42"/>
    <mergeCell ref="A13:H13"/>
    <mergeCell ref="A15:A18"/>
    <mergeCell ref="A19:A22"/>
    <mergeCell ref="A23:A26"/>
    <mergeCell ref="A27:A30"/>
  </mergeCells>
  <printOptions/>
  <pageMargins left="0.25" right="0.22" top="0.28" bottom="0.29" header="0.2" footer="0.19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6">
      <selection activeCell="A16" sqref="A16:B16"/>
    </sheetView>
  </sheetViews>
  <sheetFormatPr defaultColWidth="11.421875" defaultRowHeight="12.75"/>
  <cols>
    <col min="4" max="4" width="10.57421875" style="0" customWidth="1"/>
    <col min="5" max="5" width="13.28125" style="0" customWidth="1"/>
    <col min="6" max="6" width="12.140625" style="0" customWidth="1"/>
    <col min="8" max="8" width="12.421875" style="0" customWidth="1"/>
    <col min="9" max="9" width="13.140625" style="0" customWidth="1"/>
    <col min="10" max="10" width="9.140625" style="0" customWidth="1"/>
    <col min="11" max="11" width="10.00390625" style="0" customWidth="1"/>
    <col min="12" max="12" width="13.421875" style="0" customWidth="1"/>
    <col min="13" max="13" width="26.57421875" style="0" customWidth="1"/>
    <col min="25" max="27" width="13.28125" style="0" customWidth="1"/>
  </cols>
  <sheetData>
    <row r="1" spans="1:13" ht="16.5" thickBot="1">
      <c r="A1" s="13" t="s">
        <v>14</v>
      </c>
      <c r="B1" s="733"/>
      <c r="C1" s="734"/>
      <c r="D1" s="490" t="s">
        <v>155</v>
      </c>
      <c r="E1" s="662" t="s">
        <v>42</v>
      </c>
      <c r="F1" s="664"/>
      <c r="G1" s="663"/>
      <c r="H1" s="662" t="s">
        <v>43</v>
      </c>
      <c r="I1" s="664"/>
      <c r="J1" s="664"/>
      <c r="K1" s="664"/>
      <c r="L1" s="663"/>
      <c r="M1" s="16" t="s">
        <v>53</v>
      </c>
    </row>
    <row r="2" spans="1:13" ht="15.75">
      <c r="A2" s="316">
        <v>1</v>
      </c>
      <c r="B2" s="731" t="s">
        <v>159</v>
      </c>
      <c r="C2" s="732"/>
      <c r="D2" s="20">
        <v>11</v>
      </c>
      <c r="E2" s="21"/>
      <c r="F2" s="19"/>
      <c r="G2" s="470">
        <v>0</v>
      </c>
      <c r="H2" s="21"/>
      <c r="I2" s="19"/>
      <c r="J2" s="21"/>
      <c r="K2" s="21"/>
      <c r="L2" s="181">
        <v>0</v>
      </c>
      <c r="M2" s="24">
        <f>SUM(D2,G2,L2)</f>
        <v>11</v>
      </c>
    </row>
    <row r="3" spans="1:13" ht="15.75">
      <c r="A3" s="307">
        <v>4</v>
      </c>
      <c r="B3" s="729" t="s">
        <v>20</v>
      </c>
      <c r="C3" s="730"/>
      <c r="D3" s="20">
        <v>8</v>
      </c>
      <c r="E3" s="27"/>
      <c r="F3" s="26"/>
      <c r="G3" s="470">
        <v>0</v>
      </c>
      <c r="H3" s="27"/>
      <c r="I3" s="26"/>
      <c r="J3" s="27"/>
      <c r="K3" s="27"/>
      <c r="L3" s="181">
        <v>0</v>
      </c>
      <c r="M3" s="24">
        <f aca="true" t="shared" si="0" ref="M3:M10">SUM(D3,G3,L3)</f>
        <v>8</v>
      </c>
    </row>
    <row r="4" spans="1:13" ht="15.75">
      <c r="A4" s="307">
        <v>6</v>
      </c>
      <c r="B4" s="729" t="s">
        <v>158</v>
      </c>
      <c r="C4" s="730"/>
      <c r="D4" s="20">
        <v>6</v>
      </c>
      <c r="E4" s="30"/>
      <c r="F4" s="29"/>
      <c r="G4" s="470">
        <v>0</v>
      </c>
      <c r="H4" s="48"/>
      <c r="I4" s="29"/>
      <c r="J4" s="48"/>
      <c r="K4" s="48"/>
      <c r="L4" s="181">
        <v>0</v>
      </c>
      <c r="M4" s="24">
        <f t="shared" si="0"/>
        <v>6</v>
      </c>
    </row>
    <row r="5" spans="1:13" ht="15.75">
      <c r="A5" s="307">
        <v>8</v>
      </c>
      <c r="B5" s="729" t="s">
        <v>24</v>
      </c>
      <c r="C5" s="730"/>
      <c r="D5" s="20">
        <v>3</v>
      </c>
      <c r="E5" s="32"/>
      <c r="F5" s="33"/>
      <c r="G5" s="470">
        <v>1</v>
      </c>
      <c r="H5" s="36"/>
      <c r="I5" s="33"/>
      <c r="J5" s="36"/>
      <c r="K5" s="36"/>
      <c r="L5" s="181">
        <v>0</v>
      </c>
      <c r="M5" s="24">
        <f t="shared" si="0"/>
        <v>4</v>
      </c>
    </row>
    <row r="6" spans="1:13" ht="15.75">
      <c r="A6" s="307">
        <v>6</v>
      </c>
      <c r="B6" s="729" t="s">
        <v>26</v>
      </c>
      <c r="C6" s="730"/>
      <c r="D6" s="20">
        <v>5</v>
      </c>
      <c r="E6" s="35"/>
      <c r="F6" s="34"/>
      <c r="G6" s="470">
        <v>1</v>
      </c>
      <c r="H6" s="35"/>
      <c r="I6" s="34"/>
      <c r="J6" s="35"/>
      <c r="K6" s="35"/>
      <c r="L6" s="181">
        <v>0</v>
      </c>
      <c r="M6" s="24">
        <f t="shared" si="0"/>
        <v>6</v>
      </c>
    </row>
    <row r="7" spans="1:13" ht="15.75">
      <c r="A7" s="307">
        <v>8</v>
      </c>
      <c r="B7" s="410" t="s">
        <v>28</v>
      </c>
      <c r="C7" s="413"/>
      <c r="D7" s="20">
        <v>4</v>
      </c>
      <c r="E7" s="36"/>
      <c r="F7" s="33"/>
      <c r="G7" s="470">
        <v>2</v>
      </c>
      <c r="H7" s="36"/>
      <c r="I7" s="33"/>
      <c r="J7" s="36"/>
      <c r="K7" s="36"/>
      <c r="L7" s="181">
        <v>-2</v>
      </c>
      <c r="M7" s="24">
        <f t="shared" si="0"/>
        <v>4</v>
      </c>
    </row>
    <row r="8" spans="1:13" ht="15.75">
      <c r="A8" s="307"/>
      <c r="B8" s="729" t="s">
        <v>30</v>
      </c>
      <c r="C8" s="730"/>
      <c r="D8" s="20">
        <v>0</v>
      </c>
      <c r="E8" s="36"/>
      <c r="F8" s="33"/>
      <c r="G8" s="470">
        <v>0</v>
      </c>
      <c r="H8" s="36"/>
      <c r="I8" s="33"/>
      <c r="J8" s="36"/>
      <c r="K8" s="36"/>
      <c r="L8" s="181">
        <v>0</v>
      </c>
      <c r="M8" s="24">
        <f t="shared" si="0"/>
        <v>0</v>
      </c>
    </row>
    <row r="9" spans="1:13" ht="15.75">
      <c r="A9" s="307"/>
      <c r="B9" s="729" t="s">
        <v>157</v>
      </c>
      <c r="C9" s="730"/>
      <c r="D9" s="20">
        <v>0</v>
      </c>
      <c r="E9" s="130"/>
      <c r="F9" s="129"/>
      <c r="G9" s="470">
        <v>0</v>
      </c>
      <c r="H9" s="130"/>
      <c r="I9" s="129"/>
      <c r="J9" s="130"/>
      <c r="K9" s="130"/>
      <c r="L9" s="181">
        <v>0</v>
      </c>
      <c r="M9" s="24">
        <f t="shared" si="0"/>
        <v>0</v>
      </c>
    </row>
    <row r="10" spans="1:13" ht="15.75">
      <c r="A10" s="307">
        <v>5</v>
      </c>
      <c r="B10" s="729" t="s">
        <v>34</v>
      </c>
      <c r="C10" s="730"/>
      <c r="D10" s="20">
        <v>7</v>
      </c>
      <c r="E10" s="184"/>
      <c r="F10" s="185"/>
      <c r="G10" s="470">
        <v>0</v>
      </c>
      <c r="H10" s="186"/>
      <c r="I10" s="185"/>
      <c r="J10" s="184"/>
      <c r="K10" s="184"/>
      <c r="L10" s="181">
        <v>0</v>
      </c>
      <c r="M10" s="24">
        <f t="shared" si="0"/>
        <v>7</v>
      </c>
    </row>
    <row r="11" spans="1:13" ht="15.75">
      <c r="A11" s="475">
        <v>2</v>
      </c>
      <c r="B11" s="729" t="s">
        <v>36</v>
      </c>
      <c r="C11" s="730"/>
      <c r="D11" s="20">
        <v>10</v>
      </c>
      <c r="E11" s="189"/>
      <c r="F11" s="34"/>
      <c r="G11" s="470">
        <v>0</v>
      </c>
      <c r="H11" s="35"/>
      <c r="I11" s="34"/>
      <c r="J11" s="35"/>
      <c r="K11" s="35"/>
      <c r="L11" s="181">
        <v>0</v>
      </c>
      <c r="M11" s="24">
        <f>SUM(D11,G11,L11)</f>
        <v>10</v>
      </c>
    </row>
    <row r="12" spans="1:13" ht="16.5" thickBot="1">
      <c r="A12" s="484">
        <v>3</v>
      </c>
      <c r="B12" s="476" t="s">
        <v>38</v>
      </c>
      <c r="C12" s="477"/>
      <c r="D12" s="478">
        <v>9</v>
      </c>
      <c r="E12" s="479"/>
      <c r="F12" s="480"/>
      <c r="G12" s="481">
        <v>0</v>
      </c>
      <c r="H12" s="479"/>
      <c r="I12" s="480"/>
      <c r="J12" s="479"/>
      <c r="K12" s="479"/>
      <c r="L12" s="482">
        <v>0</v>
      </c>
      <c r="M12" s="491">
        <f>SUM(D12,G12,L12)</f>
        <v>9</v>
      </c>
    </row>
    <row r="15" spans="1:6" ht="20.25">
      <c r="A15" s="448"/>
      <c r="B15" s="448"/>
      <c r="C15" s="283"/>
      <c r="D15" s="448"/>
      <c r="E15" s="448"/>
      <c r="F15" s="285"/>
    </row>
    <row r="16" spans="1:6" ht="20.25">
      <c r="A16" s="448"/>
      <c r="B16" s="448"/>
      <c r="C16" s="283"/>
      <c r="D16" s="448"/>
      <c r="E16" s="448"/>
      <c r="F16" s="285"/>
    </row>
    <row r="17" spans="1:6" ht="20.25">
      <c r="A17" s="448"/>
      <c r="B17" s="448"/>
      <c r="C17" s="283"/>
      <c r="D17" s="448"/>
      <c r="E17" s="448"/>
      <c r="F17" s="285"/>
    </row>
    <row r="18" spans="1:6" ht="20.25">
      <c r="A18" s="448"/>
      <c r="B18" s="448"/>
      <c r="C18" s="283"/>
      <c r="D18" s="448"/>
      <c r="E18" s="448"/>
      <c r="F18" s="285"/>
    </row>
    <row r="19" spans="1:6" ht="20.25">
      <c r="A19" s="448"/>
      <c r="B19" s="448"/>
      <c r="C19" s="283"/>
      <c r="D19" s="448"/>
      <c r="E19" s="448"/>
      <c r="F19" s="285"/>
    </row>
    <row r="20" spans="1:6" ht="20.25">
      <c r="A20" s="448"/>
      <c r="B20" s="448"/>
      <c r="C20" s="283"/>
      <c r="D20" s="448"/>
      <c r="E20" s="448"/>
      <c r="F20" s="285"/>
    </row>
    <row r="21" spans="1:6" ht="20.25">
      <c r="A21" s="448"/>
      <c r="B21" s="448"/>
      <c r="C21" s="283"/>
      <c r="D21" s="448"/>
      <c r="E21" s="448"/>
      <c r="F21" s="285"/>
    </row>
    <row r="22" spans="1:6" ht="20.25">
      <c r="A22" s="448"/>
      <c r="B22" s="448"/>
      <c r="C22" s="283"/>
      <c r="D22" s="448"/>
      <c r="E22" s="448"/>
      <c r="F22" s="285"/>
    </row>
    <row r="23" spans="1:6" ht="20.25">
      <c r="A23" s="448"/>
      <c r="B23" s="448"/>
      <c r="C23" s="283"/>
      <c r="D23" s="448"/>
      <c r="E23" s="448"/>
      <c r="F23" s="285"/>
    </row>
    <row r="24" spans="1:6" ht="20.25">
      <c r="A24" s="448"/>
      <c r="B24" s="448"/>
      <c r="C24" s="283"/>
      <c r="D24" s="448"/>
      <c r="E24" s="448"/>
      <c r="F24" s="285"/>
    </row>
    <row r="25" spans="1:6" ht="20.25">
      <c r="A25" s="448"/>
      <c r="B25" s="448"/>
      <c r="C25" s="283"/>
      <c r="D25" s="448"/>
      <c r="E25" s="448"/>
      <c r="F25" s="285"/>
    </row>
    <row r="26" spans="1:6" ht="20.25">
      <c r="A26" s="448"/>
      <c r="B26" s="448"/>
      <c r="C26" s="283"/>
      <c r="D26" s="448"/>
      <c r="E26" s="448"/>
      <c r="F26" s="284"/>
    </row>
    <row r="27" spans="1:6" ht="20.25">
      <c r="A27" s="448"/>
      <c r="B27" s="448"/>
      <c r="C27" s="283"/>
      <c r="D27" s="448"/>
      <c r="E27" s="448"/>
      <c r="F27" s="284"/>
    </row>
    <row r="28" spans="1:6" ht="20.25">
      <c r="A28" s="448"/>
      <c r="B28" s="448"/>
      <c r="C28" s="283"/>
      <c r="D28" s="448"/>
      <c r="E28" s="448"/>
      <c r="F28" s="284"/>
    </row>
    <row r="29" spans="1:6" ht="20.25">
      <c r="A29" s="448"/>
      <c r="B29" s="448"/>
      <c r="C29" s="283"/>
      <c r="D29" s="448"/>
      <c r="E29" s="448"/>
      <c r="F29" s="284"/>
    </row>
    <row r="30" spans="1:6" ht="20.25">
      <c r="A30" s="448"/>
      <c r="B30" s="448"/>
      <c r="C30" s="283"/>
      <c r="D30" s="448"/>
      <c r="E30" s="448"/>
      <c r="F30" s="284"/>
    </row>
    <row r="31" spans="1:6" ht="20.25">
      <c r="A31" s="448"/>
      <c r="B31" s="448"/>
      <c r="C31" s="283"/>
      <c r="D31" s="448"/>
      <c r="E31" s="448"/>
      <c r="F31" s="284"/>
    </row>
    <row r="32" spans="1:6" ht="20.25">
      <c r="A32" s="448"/>
      <c r="B32" s="448"/>
      <c r="C32" s="283"/>
      <c r="D32" s="448"/>
      <c r="E32" s="448"/>
      <c r="F32" s="284"/>
    </row>
    <row r="33" spans="1:6" ht="20.25">
      <c r="A33" s="448"/>
      <c r="B33" s="448"/>
      <c r="C33" s="283"/>
      <c r="D33" s="448"/>
      <c r="E33" s="448"/>
      <c r="F33" s="284"/>
    </row>
    <row r="34" spans="1:6" ht="20.25">
      <c r="A34" s="448"/>
      <c r="B34" s="448"/>
      <c r="C34" s="283"/>
      <c r="D34" s="448"/>
      <c r="E34" s="448"/>
      <c r="F34" s="284"/>
    </row>
    <row r="35" spans="1:6" ht="20.25">
      <c r="A35" s="448"/>
      <c r="B35" s="448"/>
      <c r="C35" s="283"/>
      <c r="D35" s="448"/>
      <c r="E35" s="448"/>
      <c r="F35" s="284"/>
    </row>
    <row r="36" spans="1:6" ht="20.25">
      <c r="A36" s="448"/>
      <c r="B36" s="448"/>
      <c r="C36" s="283"/>
      <c r="D36" s="448"/>
      <c r="E36" s="448"/>
      <c r="F36" s="284"/>
    </row>
    <row r="37" spans="1:6" ht="20.25">
      <c r="A37" s="448"/>
      <c r="B37" s="448"/>
      <c r="C37" s="283"/>
      <c r="D37" s="448"/>
      <c r="E37" s="448"/>
      <c r="F37" s="284"/>
    </row>
  </sheetData>
  <sheetProtection/>
  <mergeCells count="58">
    <mergeCell ref="H1:L1"/>
    <mergeCell ref="B2:C2"/>
    <mergeCell ref="B10:C10"/>
    <mergeCell ref="B11:C11"/>
    <mergeCell ref="B1:C1"/>
    <mergeCell ref="B3:C3"/>
    <mergeCell ref="B4:C4"/>
    <mergeCell ref="B5:C5"/>
    <mergeCell ref="B6:C6"/>
    <mergeCell ref="B8:C8"/>
    <mergeCell ref="E1:G1"/>
    <mergeCell ref="B9:C9"/>
    <mergeCell ref="D19:E19"/>
    <mergeCell ref="A29:B29"/>
    <mergeCell ref="A17:B17"/>
    <mergeCell ref="A37:B37"/>
    <mergeCell ref="A27:B27"/>
    <mergeCell ref="A34:B34"/>
    <mergeCell ref="D16:E16"/>
    <mergeCell ref="A36:B36"/>
    <mergeCell ref="A35:B35"/>
    <mergeCell ref="A30:B30"/>
    <mergeCell ref="A31:B31"/>
    <mergeCell ref="A32:B32"/>
    <mergeCell ref="A33:B33"/>
    <mergeCell ref="A28:B28"/>
    <mergeCell ref="A22:B22"/>
    <mergeCell ref="A23:B23"/>
    <mergeCell ref="A24:B24"/>
    <mergeCell ref="D20:E20"/>
    <mergeCell ref="D15:E15"/>
    <mergeCell ref="A15:B15"/>
    <mergeCell ref="A19:B19"/>
    <mergeCell ref="D17:E17"/>
    <mergeCell ref="A18:B18"/>
    <mergeCell ref="A20:B20"/>
    <mergeCell ref="A16:B16"/>
    <mergeCell ref="A26:B26"/>
    <mergeCell ref="A21:B21"/>
    <mergeCell ref="A25:B25"/>
    <mergeCell ref="D18:E18"/>
    <mergeCell ref="D37:E37"/>
    <mergeCell ref="D29:E29"/>
    <mergeCell ref="D30:E30"/>
    <mergeCell ref="D31:E31"/>
    <mergeCell ref="D32:E32"/>
    <mergeCell ref="D27:E27"/>
    <mergeCell ref="D36:E36"/>
    <mergeCell ref="D28:E28"/>
    <mergeCell ref="D33:E33"/>
    <mergeCell ref="D21:E21"/>
    <mergeCell ref="D22:E22"/>
    <mergeCell ref="D23:E23"/>
    <mergeCell ref="D26:E26"/>
    <mergeCell ref="D34:E34"/>
    <mergeCell ref="D35:E35"/>
    <mergeCell ref="D24:E24"/>
    <mergeCell ref="D25:E25"/>
  </mergeCells>
  <printOptions/>
  <pageMargins left="0.5118110236220472" right="0.5118110236220472" top="0.3937007874015748" bottom="0.3937007874015748" header="0.31496062992125984" footer="0.31496062992125984"/>
  <pageSetup fitToHeight="2" horizontalDpi="600" verticalDpi="600" orientation="landscape" paperSize="8" scale="98" r:id="rId2"/>
  <rowBreaks count="1" manualBreakCount="1">
    <brk id="13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7">
      <selection activeCell="L1" sqref="A1:M55"/>
    </sheetView>
  </sheetViews>
  <sheetFormatPr defaultColWidth="11.421875" defaultRowHeight="12.75"/>
  <cols>
    <col min="1" max="1" width="33.00390625" style="6" customWidth="1"/>
    <col min="2" max="2" width="38.7109375" style="6" customWidth="1"/>
    <col min="3" max="3" width="8.140625" style="64" customWidth="1"/>
    <col min="4" max="4" width="9.7109375" style="64" customWidth="1"/>
    <col min="5" max="5" width="8.140625" style="64" customWidth="1"/>
    <col min="6" max="6" width="8.7109375" style="6" customWidth="1"/>
    <col min="7" max="7" width="6.7109375" style="6" customWidth="1"/>
    <col min="8" max="8" width="11.7109375" style="65" customWidth="1"/>
    <col min="9" max="9" width="11.421875" style="66" customWidth="1"/>
    <col min="10" max="10" width="7.8515625" style="6" customWidth="1"/>
    <col min="11" max="12" width="11.57421875" style="6" customWidth="1"/>
    <col min="13" max="13" width="8.140625" style="6" customWidth="1"/>
    <col min="14" max="16384" width="11.57421875" style="6" customWidth="1"/>
  </cols>
  <sheetData>
    <row r="1" spans="1:13" ht="16.5" thickBot="1">
      <c r="A1" s="492" t="s">
        <v>14</v>
      </c>
      <c r="B1" s="193"/>
      <c r="C1" s="735" t="s">
        <v>41</v>
      </c>
      <c r="D1" s="735"/>
      <c r="E1" s="194"/>
      <c r="F1" s="736" t="s">
        <v>42</v>
      </c>
      <c r="G1" s="736"/>
      <c r="H1" s="194"/>
      <c r="I1" s="736" t="s">
        <v>43</v>
      </c>
      <c r="J1" s="736"/>
      <c r="K1" s="195"/>
      <c r="L1" s="737" t="s">
        <v>53</v>
      </c>
      <c r="M1" s="737"/>
    </row>
    <row r="2" spans="1:13" ht="15.75">
      <c r="A2" s="196">
        <v>2</v>
      </c>
      <c r="B2" s="409" t="s">
        <v>159</v>
      </c>
      <c r="C2" s="197"/>
      <c r="D2" s="198">
        <v>10</v>
      </c>
      <c r="E2" s="199"/>
      <c r="F2" s="200"/>
      <c r="G2" s="201">
        <v>0</v>
      </c>
      <c r="H2" s="199"/>
      <c r="I2" s="200"/>
      <c r="J2" s="202">
        <v>0</v>
      </c>
      <c r="K2" s="203"/>
      <c r="L2" s="200"/>
      <c r="M2" s="204">
        <f>SUM(D2,G2,J2)</f>
        <v>10</v>
      </c>
    </row>
    <row r="3" spans="1:13" ht="15.75">
      <c r="A3" s="205">
        <v>3</v>
      </c>
      <c r="B3" s="410" t="s">
        <v>20</v>
      </c>
      <c r="C3" s="206"/>
      <c r="D3" s="58">
        <v>9</v>
      </c>
      <c r="E3" s="207"/>
      <c r="F3" s="208"/>
      <c r="G3" s="209">
        <v>0</v>
      </c>
      <c r="H3" s="207"/>
      <c r="I3" s="208"/>
      <c r="J3" s="191">
        <v>0</v>
      </c>
      <c r="K3" s="210"/>
      <c r="L3" s="208"/>
      <c r="M3" s="211">
        <f aca="true" t="shared" si="0" ref="M3:M12">SUM(D3,G3,J3)</f>
        <v>9</v>
      </c>
    </row>
    <row r="4" spans="1:13" ht="15.75">
      <c r="A4" s="205"/>
      <c r="B4" s="410" t="s">
        <v>158</v>
      </c>
      <c r="C4" s="57"/>
      <c r="D4" s="58">
        <v>0</v>
      </c>
      <c r="E4" s="59"/>
      <c r="F4" s="29"/>
      <c r="G4" s="209">
        <v>0</v>
      </c>
      <c r="H4" s="190"/>
      <c r="I4" s="29"/>
      <c r="J4" s="191">
        <v>0</v>
      </c>
      <c r="K4" s="48"/>
      <c r="L4" s="29"/>
      <c r="M4" s="211">
        <f t="shared" si="0"/>
        <v>0</v>
      </c>
    </row>
    <row r="5" spans="1:13" ht="15.75">
      <c r="A5" s="205"/>
      <c r="B5" s="410" t="s">
        <v>24</v>
      </c>
      <c r="C5" s="61"/>
      <c r="D5" s="58">
        <v>0</v>
      </c>
      <c r="E5" s="62"/>
      <c r="F5" s="31"/>
      <c r="G5" s="209">
        <v>0</v>
      </c>
      <c r="H5" s="212"/>
      <c r="I5" s="31"/>
      <c r="J5" s="191">
        <v>0</v>
      </c>
      <c r="K5" s="213"/>
      <c r="L5" s="31"/>
      <c r="M5" s="211">
        <f t="shared" si="0"/>
        <v>0</v>
      </c>
    </row>
    <row r="6" spans="1:13" ht="15.75">
      <c r="A6" s="214">
        <v>6</v>
      </c>
      <c r="B6" s="410" t="s">
        <v>26</v>
      </c>
      <c r="C6" s="57"/>
      <c r="D6" s="58">
        <v>6</v>
      </c>
      <c r="E6" s="60"/>
      <c r="F6" s="29"/>
      <c r="G6" s="209">
        <v>1</v>
      </c>
      <c r="H6" s="190"/>
      <c r="I6" s="29"/>
      <c r="J6" s="191">
        <v>0</v>
      </c>
      <c r="K6" s="48"/>
      <c r="L6" s="29"/>
      <c r="M6" s="211">
        <f t="shared" si="0"/>
        <v>7</v>
      </c>
    </row>
    <row r="7" spans="1:13" ht="15.75">
      <c r="A7" s="214">
        <v>4</v>
      </c>
      <c r="B7" s="410" t="s">
        <v>28</v>
      </c>
      <c r="C7" s="61"/>
      <c r="D7" s="58">
        <v>8</v>
      </c>
      <c r="E7" s="215"/>
      <c r="F7" s="31"/>
      <c r="G7" s="209">
        <v>0</v>
      </c>
      <c r="H7" s="212"/>
      <c r="I7" s="31"/>
      <c r="J7" s="191">
        <v>0</v>
      </c>
      <c r="K7" s="213"/>
      <c r="L7" s="31"/>
      <c r="M7" s="211">
        <f t="shared" si="0"/>
        <v>8</v>
      </c>
    </row>
    <row r="8" spans="1:13" ht="15.75">
      <c r="A8" s="214">
        <v>8</v>
      </c>
      <c r="B8" s="410" t="s">
        <v>30</v>
      </c>
      <c r="C8" s="61"/>
      <c r="D8" s="58">
        <v>4</v>
      </c>
      <c r="E8" s="215"/>
      <c r="F8" s="31"/>
      <c r="G8" s="209">
        <v>0</v>
      </c>
      <c r="H8" s="212"/>
      <c r="I8" s="31"/>
      <c r="J8" s="191">
        <v>0</v>
      </c>
      <c r="K8" s="213"/>
      <c r="L8" s="31"/>
      <c r="M8" s="211">
        <f t="shared" si="0"/>
        <v>4</v>
      </c>
    </row>
    <row r="9" spans="1:13" ht="15.75">
      <c r="A9" s="214"/>
      <c r="B9" s="410" t="s">
        <v>157</v>
      </c>
      <c r="C9" s="216"/>
      <c r="D9" s="217">
        <v>0</v>
      </c>
      <c r="E9" s="218"/>
      <c r="F9" s="208"/>
      <c r="G9" s="219">
        <v>0</v>
      </c>
      <c r="H9" s="220"/>
      <c r="I9" s="208"/>
      <c r="J9" s="221">
        <v>0</v>
      </c>
      <c r="K9" s="222"/>
      <c r="L9" s="223"/>
      <c r="M9" s="211">
        <f t="shared" si="0"/>
        <v>0</v>
      </c>
    </row>
    <row r="10" spans="1:13" ht="15.75">
      <c r="A10" s="214">
        <v>5</v>
      </c>
      <c r="B10" s="411" t="s">
        <v>34</v>
      </c>
      <c r="C10" s="216"/>
      <c r="D10" s="58">
        <v>7</v>
      </c>
      <c r="E10" s="224"/>
      <c r="F10" s="225"/>
      <c r="G10" s="209">
        <v>1</v>
      </c>
      <c r="H10" s="220"/>
      <c r="I10" s="208"/>
      <c r="J10" s="191">
        <v>0</v>
      </c>
      <c r="K10" s="226"/>
      <c r="L10" s="223"/>
      <c r="M10" s="211">
        <f>SUM(D10,G10,J10)</f>
        <v>8</v>
      </c>
    </row>
    <row r="11" spans="1:13" ht="15.75">
      <c r="A11" s="214">
        <v>1</v>
      </c>
      <c r="B11" s="411" t="s">
        <v>36</v>
      </c>
      <c r="C11" s="216"/>
      <c r="D11" s="58">
        <v>11</v>
      </c>
      <c r="E11" s="224"/>
      <c r="F11" s="225"/>
      <c r="G11" s="209">
        <v>1</v>
      </c>
      <c r="H11" s="220"/>
      <c r="I11" s="208"/>
      <c r="J11" s="191">
        <v>0</v>
      </c>
      <c r="K11" s="226"/>
      <c r="L11" s="223"/>
      <c r="M11" s="211">
        <f t="shared" si="0"/>
        <v>12</v>
      </c>
    </row>
    <row r="12" spans="1:13" ht="16.5" thickBot="1">
      <c r="A12" s="519">
        <v>7</v>
      </c>
      <c r="B12" s="476" t="s">
        <v>38</v>
      </c>
      <c r="C12" s="493"/>
      <c r="D12" s="494">
        <v>5</v>
      </c>
      <c r="E12" s="498"/>
      <c r="F12" s="499"/>
      <c r="G12" s="497">
        <v>0</v>
      </c>
      <c r="H12" s="493"/>
      <c r="I12" s="494"/>
      <c r="J12" s="495">
        <v>0</v>
      </c>
      <c r="K12" s="493"/>
      <c r="L12" s="494"/>
      <c r="M12" s="496">
        <f t="shared" si="0"/>
        <v>5</v>
      </c>
    </row>
    <row r="13" ht="12.75">
      <c r="B13" s="469"/>
    </row>
    <row r="14" ht="15.75">
      <c r="A14" s="63" t="s">
        <v>60</v>
      </c>
    </row>
    <row r="15" ht="12.75" customHeight="1" thickBot="1">
      <c r="A15" s="63"/>
    </row>
    <row r="16" spans="1:15" ht="10.5" customHeight="1">
      <c r="A16" s="520" t="s">
        <v>2</v>
      </c>
      <c r="B16" s="521" t="s">
        <v>61</v>
      </c>
      <c r="C16" s="522" t="s">
        <v>62</v>
      </c>
      <c r="D16" s="522" t="s">
        <v>51</v>
      </c>
      <c r="E16" s="522" t="s">
        <v>63</v>
      </c>
      <c r="F16" s="523" t="s">
        <v>14</v>
      </c>
      <c r="G16" s="66"/>
      <c r="J16" s="66"/>
      <c r="L16" s="64"/>
      <c r="M16" s="64"/>
      <c r="N16" s="64"/>
      <c r="O16" s="64"/>
    </row>
    <row r="17" spans="1:15" ht="10.5" customHeight="1">
      <c r="A17" s="524"/>
      <c r="B17" s="525" t="s">
        <v>188</v>
      </c>
      <c r="C17" s="526">
        <v>0.0025925925925925925</v>
      </c>
      <c r="D17" s="526">
        <f>C17</f>
        <v>0.0025925925925925925</v>
      </c>
      <c r="E17" s="526"/>
      <c r="F17" s="527"/>
      <c r="G17" s="515"/>
      <c r="I17" s="67"/>
      <c r="J17" s="67"/>
      <c r="L17" s="68"/>
      <c r="M17" s="64"/>
      <c r="N17" s="64"/>
      <c r="O17" s="64"/>
    </row>
    <row r="18" spans="1:15" ht="10.5" customHeight="1">
      <c r="A18" s="528"/>
      <c r="B18" s="3" t="s">
        <v>189</v>
      </c>
      <c r="C18" s="529">
        <v>0.004744675925925926</v>
      </c>
      <c r="D18" s="529">
        <f>(C18-C17)</f>
        <v>0.002152083333333333</v>
      </c>
      <c r="E18" s="530"/>
      <c r="F18" s="531"/>
      <c r="G18" s="516"/>
      <c r="H18" s="70"/>
      <c r="I18" s="70"/>
      <c r="J18" s="71"/>
      <c r="L18" s="68"/>
      <c r="M18" s="64"/>
      <c r="N18" s="64"/>
      <c r="O18" s="64"/>
    </row>
    <row r="19" spans="1:15" ht="10.5" customHeight="1">
      <c r="A19" s="532"/>
      <c r="B19" s="3" t="s">
        <v>186</v>
      </c>
      <c r="C19" s="529">
        <v>0.007449768518518518</v>
      </c>
      <c r="D19" s="529">
        <f>C19-C18</f>
        <v>0.0027050925925925923</v>
      </c>
      <c r="E19" s="530"/>
      <c r="F19" s="533"/>
      <c r="G19" s="513"/>
      <c r="H19" s="64"/>
      <c r="I19" s="64"/>
      <c r="J19" s="66"/>
      <c r="L19" s="68"/>
      <c r="M19" s="64"/>
      <c r="N19" s="64"/>
      <c r="O19" s="64"/>
    </row>
    <row r="20" spans="1:15" ht="10.5" customHeight="1">
      <c r="A20" s="534" t="s">
        <v>159</v>
      </c>
      <c r="B20" s="535" t="s">
        <v>187</v>
      </c>
      <c r="C20" s="536">
        <v>0.010686574074074076</v>
      </c>
      <c r="D20" s="536">
        <f>C20-C19</f>
        <v>0.003236805555555558</v>
      </c>
      <c r="E20" s="537">
        <f>C20</f>
        <v>0.010686574074074076</v>
      </c>
      <c r="F20" s="538">
        <v>2</v>
      </c>
      <c r="G20" s="513"/>
      <c r="H20" s="64"/>
      <c r="I20" s="64"/>
      <c r="J20" s="66"/>
      <c r="L20" s="68"/>
      <c r="M20" s="64"/>
      <c r="N20" s="64"/>
      <c r="O20" s="64"/>
    </row>
    <row r="21" spans="1:12" ht="10.5" customHeight="1">
      <c r="A21" s="66"/>
      <c r="B21" s="68"/>
      <c r="C21" s="69"/>
      <c r="D21" s="69"/>
      <c r="E21" s="65"/>
      <c r="F21" s="514"/>
      <c r="G21" s="518"/>
      <c r="H21" s="64"/>
      <c r="I21" s="64"/>
      <c r="J21" s="67"/>
      <c r="L21" s="68"/>
    </row>
    <row r="22" spans="1:10" ht="10.5" customHeight="1">
      <c r="A22" s="539"/>
      <c r="B22" s="525" t="s">
        <v>166</v>
      </c>
      <c r="C22" s="526">
        <v>0.0025694444444444445</v>
      </c>
      <c r="D22" s="526">
        <f>C22</f>
        <v>0.0025694444444444445</v>
      </c>
      <c r="E22" s="526"/>
      <c r="F22" s="527"/>
      <c r="G22" s="518"/>
      <c r="H22" s="64"/>
      <c r="I22" s="64"/>
      <c r="J22" s="67"/>
    </row>
    <row r="23" spans="1:15" ht="10.5" customHeight="1">
      <c r="A23" s="540"/>
      <c r="B23" s="3" t="s">
        <v>167</v>
      </c>
      <c r="C23" s="529">
        <v>0.005277777777777777</v>
      </c>
      <c r="D23" s="529">
        <f>(C23-C22)</f>
        <v>0.0027083333333333326</v>
      </c>
      <c r="E23" s="530"/>
      <c r="F23" s="541"/>
      <c r="G23" s="516"/>
      <c r="H23" s="70"/>
      <c r="I23" s="70"/>
      <c r="J23" s="71"/>
      <c r="L23" s="68"/>
      <c r="M23" s="64"/>
      <c r="N23" s="64"/>
      <c r="O23" s="64"/>
    </row>
    <row r="24" spans="1:15" ht="10.5" customHeight="1">
      <c r="A24" s="540"/>
      <c r="B24" s="3" t="s">
        <v>168</v>
      </c>
      <c r="C24" s="529">
        <v>0.008425925925925925</v>
      </c>
      <c r="D24" s="529">
        <f>C24-C23</f>
        <v>0.003148148148148148</v>
      </c>
      <c r="E24" s="530"/>
      <c r="F24" s="542"/>
      <c r="G24" s="513"/>
      <c r="H24" s="64"/>
      <c r="I24" s="64"/>
      <c r="J24" s="66"/>
      <c r="L24" s="68"/>
      <c r="M24" s="64"/>
      <c r="N24" s="64"/>
      <c r="O24" s="64"/>
    </row>
    <row r="25" spans="1:15" ht="10.5" customHeight="1">
      <c r="A25" s="534" t="s">
        <v>20</v>
      </c>
      <c r="B25" s="535" t="s">
        <v>169</v>
      </c>
      <c r="C25" s="536">
        <v>0.010990277777777778</v>
      </c>
      <c r="D25" s="536">
        <f>C25-C24</f>
        <v>0.0025643518518518524</v>
      </c>
      <c r="E25" s="537">
        <f>C25</f>
        <v>0.010990277777777778</v>
      </c>
      <c r="F25" s="538">
        <v>3</v>
      </c>
      <c r="G25" s="513"/>
      <c r="H25" s="64"/>
      <c r="I25" s="64"/>
      <c r="J25" s="66"/>
      <c r="L25" s="68"/>
      <c r="M25" s="64"/>
      <c r="N25" s="64"/>
      <c r="O25" s="64"/>
    </row>
    <row r="26" spans="1:12" ht="10.5" customHeight="1">
      <c r="A26" s="66"/>
      <c r="B26" s="68"/>
      <c r="C26" s="69"/>
      <c r="D26" s="69"/>
      <c r="E26" s="65"/>
      <c r="F26" s="514"/>
      <c r="G26" s="518"/>
      <c r="H26" s="64"/>
      <c r="I26" s="64"/>
      <c r="J26" s="67"/>
      <c r="L26" s="68"/>
    </row>
    <row r="27" spans="1:10" ht="10.5" customHeight="1">
      <c r="A27" s="539"/>
      <c r="B27" s="525" t="s">
        <v>172</v>
      </c>
      <c r="C27" s="526">
        <v>0.003024884259259259</v>
      </c>
      <c r="D27" s="526">
        <f>C27</f>
        <v>0.003024884259259259</v>
      </c>
      <c r="E27" s="526"/>
      <c r="F27" s="527"/>
      <c r="G27" s="518"/>
      <c r="H27" s="64"/>
      <c r="I27" s="72"/>
      <c r="J27" s="67"/>
    </row>
    <row r="28" spans="1:15" ht="10.5" customHeight="1">
      <c r="A28" s="540"/>
      <c r="B28" s="3" t="s">
        <v>173</v>
      </c>
      <c r="C28" s="529">
        <v>0.00614039351851852</v>
      </c>
      <c r="D28" s="529">
        <f>(C28-C27)</f>
        <v>0.003115509259259261</v>
      </c>
      <c r="E28" s="530"/>
      <c r="F28" s="541"/>
      <c r="G28" s="516"/>
      <c r="H28" s="70"/>
      <c r="I28" s="71"/>
      <c r="J28" s="71"/>
      <c r="L28" s="68"/>
      <c r="M28" s="64"/>
      <c r="N28" s="64"/>
      <c r="O28" s="64"/>
    </row>
    <row r="29" spans="1:15" ht="10.5" customHeight="1">
      <c r="A29" s="540"/>
      <c r="B29" s="3" t="s">
        <v>174</v>
      </c>
      <c r="C29" s="529">
        <v>0.009539583333333334</v>
      </c>
      <c r="D29" s="529">
        <f>C29-C28</f>
        <v>0.003399189814814814</v>
      </c>
      <c r="E29" s="530"/>
      <c r="F29" s="542"/>
      <c r="G29" s="513"/>
      <c r="H29" s="64"/>
      <c r="I29" s="6"/>
      <c r="J29" s="66"/>
      <c r="L29" s="68"/>
      <c r="M29" s="64"/>
      <c r="N29" s="64"/>
      <c r="O29" s="64"/>
    </row>
    <row r="30" spans="1:15" ht="10.5" customHeight="1">
      <c r="A30" s="534" t="s">
        <v>67</v>
      </c>
      <c r="B30" s="535" t="s">
        <v>175</v>
      </c>
      <c r="C30" s="536">
        <v>0.01191875</v>
      </c>
      <c r="D30" s="536">
        <f>C30-C29</f>
        <v>0.0023791666666666666</v>
      </c>
      <c r="E30" s="537">
        <f>C30</f>
        <v>0.01191875</v>
      </c>
      <c r="F30" s="538">
        <v>6</v>
      </c>
      <c r="G30" s="513"/>
      <c r="H30" s="64"/>
      <c r="I30" s="6"/>
      <c r="J30" s="66"/>
      <c r="L30" s="68"/>
      <c r="M30" s="64"/>
      <c r="N30" s="64"/>
      <c r="O30" s="64"/>
    </row>
    <row r="31" spans="1:12" ht="10.5" customHeight="1">
      <c r="A31" s="66"/>
      <c r="B31" s="68"/>
      <c r="C31" s="69"/>
      <c r="D31" s="69"/>
      <c r="E31" s="65"/>
      <c r="F31" s="514"/>
      <c r="G31" s="518"/>
      <c r="H31" s="64"/>
      <c r="I31" s="72"/>
      <c r="J31" s="67"/>
      <c r="L31" s="68"/>
    </row>
    <row r="32" spans="1:10" ht="10.5" customHeight="1">
      <c r="A32" s="539"/>
      <c r="B32" s="525" t="s">
        <v>180</v>
      </c>
      <c r="C32" s="526">
        <v>0.002841435185185185</v>
      </c>
      <c r="D32" s="526">
        <f>C32</f>
        <v>0.002841435185185185</v>
      </c>
      <c r="E32" s="526"/>
      <c r="F32" s="527"/>
      <c r="G32" s="518"/>
      <c r="H32" s="64"/>
      <c r="I32" s="72"/>
      <c r="J32" s="67"/>
    </row>
    <row r="33" spans="1:15" ht="10.5" customHeight="1">
      <c r="A33" s="540"/>
      <c r="B33" s="3" t="s">
        <v>181</v>
      </c>
      <c r="C33" s="529">
        <v>0.006249305555555556</v>
      </c>
      <c r="D33" s="529">
        <f>(C33-C32)</f>
        <v>0.0034078703703703706</v>
      </c>
      <c r="E33" s="530"/>
      <c r="F33" s="541"/>
      <c r="G33" s="516"/>
      <c r="H33" s="70"/>
      <c r="I33" s="71"/>
      <c r="J33" s="71"/>
      <c r="L33" s="68"/>
      <c r="M33" s="64"/>
      <c r="N33" s="64"/>
      <c r="O33" s="64"/>
    </row>
    <row r="34" spans="1:15" ht="10.5" customHeight="1">
      <c r="A34" s="540"/>
      <c r="B34" s="3" t="s">
        <v>182</v>
      </c>
      <c r="C34" s="529">
        <v>0.00923287037037037</v>
      </c>
      <c r="D34" s="529">
        <f>C34-C33</f>
        <v>0.0029835648148148148</v>
      </c>
      <c r="E34" s="530"/>
      <c r="F34" s="542"/>
      <c r="G34" s="513"/>
      <c r="H34" s="64"/>
      <c r="I34" s="6"/>
      <c r="J34" s="66"/>
      <c r="L34" s="68"/>
      <c r="M34" s="64"/>
      <c r="N34" s="64"/>
      <c r="O34" s="64"/>
    </row>
    <row r="35" spans="1:15" ht="10.5" customHeight="1">
      <c r="A35" s="534" t="s">
        <v>28</v>
      </c>
      <c r="B35" s="535" t="s">
        <v>183</v>
      </c>
      <c r="C35" s="536">
        <v>0.011666435185185184</v>
      </c>
      <c r="D35" s="536">
        <f>C35-C34</f>
        <v>0.0024335648148148138</v>
      </c>
      <c r="E35" s="537">
        <f>C35</f>
        <v>0.011666435185185184</v>
      </c>
      <c r="F35" s="538">
        <v>4</v>
      </c>
      <c r="G35" s="513"/>
      <c r="H35" s="64"/>
      <c r="I35" s="6"/>
      <c r="J35" s="66"/>
      <c r="L35" s="68"/>
      <c r="M35" s="64"/>
      <c r="N35" s="64"/>
      <c r="O35" s="64"/>
    </row>
    <row r="36" spans="1:12" ht="10.5" customHeight="1">
      <c r="A36" s="66"/>
      <c r="B36" s="68"/>
      <c r="C36" s="69"/>
      <c r="D36" s="69"/>
      <c r="E36" s="65"/>
      <c r="F36" s="514"/>
      <c r="G36" s="518"/>
      <c r="H36" s="64"/>
      <c r="I36" s="72"/>
      <c r="J36" s="67"/>
      <c r="L36" s="68"/>
    </row>
    <row r="37" spans="1:15" ht="10.5" customHeight="1">
      <c r="A37" s="539"/>
      <c r="B37" s="525" t="s">
        <v>190</v>
      </c>
      <c r="C37" s="526">
        <v>0.0035416666666666665</v>
      </c>
      <c r="D37" s="526">
        <f>C37</f>
        <v>0.0035416666666666665</v>
      </c>
      <c r="E37" s="526"/>
      <c r="F37" s="543"/>
      <c r="G37" s="513"/>
      <c r="H37" s="64"/>
      <c r="I37" s="6"/>
      <c r="J37" s="66"/>
      <c r="L37" s="68"/>
      <c r="M37" s="64"/>
      <c r="N37" s="64"/>
      <c r="O37" s="64"/>
    </row>
    <row r="38" spans="1:12" ht="10.5" customHeight="1">
      <c r="A38" s="540"/>
      <c r="B38" s="3" t="s">
        <v>191</v>
      </c>
      <c r="C38" s="529">
        <v>0.007500000000000001</v>
      </c>
      <c r="D38" s="529">
        <f>(C38-C37)</f>
        <v>0.0039583333333333345</v>
      </c>
      <c r="E38" s="530"/>
      <c r="F38" s="531"/>
      <c r="G38" s="518"/>
      <c r="H38" s="64"/>
      <c r="I38" s="72"/>
      <c r="J38" s="67"/>
      <c r="L38" s="68"/>
    </row>
    <row r="39" spans="1:10" ht="10.5" customHeight="1">
      <c r="A39" s="540"/>
      <c r="B39" s="3" t="s">
        <v>192</v>
      </c>
      <c r="C39" s="529">
        <v>0.010578703703703703</v>
      </c>
      <c r="D39" s="529">
        <f>C39-C38</f>
        <v>0.0030787037037037024</v>
      </c>
      <c r="E39" s="530"/>
      <c r="F39" s="531"/>
      <c r="G39" s="518"/>
      <c r="H39" s="64"/>
      <c r="I39" s="72"/>
      <c r="J39" s="67"/>
    </row>
    <row r="40" spans="1:15" ht="10.5" customHeight="1">
      <c r="A40" s="534" t="s">
        <v>30</v>
      </c>
      <c r="B40" s="535" t="s">
        <v>193</v>
      </c>
      <c r="C40" s="536">
        <v>0.013647337962962962</v>
      </c>
      <c r="D40" s="536">
        <f>C40-C39</f>
        <v>0.003068634259259259</v>
      </c>
      <c r="E40" s="537">
        <f>C40</f>
        <v>0.013647337962962962</v>
      </c>
      <c r="F40" s="544">
        <v>8</v>
      </c>
      <c r="G40" s="516"/>
      <c r="H40" s="70"/>
      <c r="I40" s="71"/>
      <c r="J40" s="71"/>
      <c r="L40" s="68"/>
      <c r="M40" s="64"/>
      <c r="N40" s="64"/>
      <c r="O40" s="64"/>
    </row>
    <row r="41" spans="1:15" ht="10.5" customHeight="1">
      <c r="A41" s="66"/>
      <c r="B41" s="68"/>
      <c r="C41" s="69"/>
      <c r="D41" s="69"/>
      <c r="E41" s="65"/>
      <c r="F41" s="517"/>
      <c r="G41" s="513"/>
      <c r="H41" s="64"/>
      <c r="I41" s="6"/>
      <c r="J41" s="66"/>
      <c r="L41" s="68"/>
      <c r="M41" s="64"/>
      <c r="N41" s="64"/>
      <c r="O41" s="64"/>
    </row>
    <row r="42" spans="1:15" ht="10.5" customHeight="1">
      <c r="A42" s="539"/>
      <c r="B42" s="525" t="s">
        <v>162</v>
      </c>
      <c r="C42" s="526">
        <v>0.00369212962962963</v>
      </c>
      <c r="D42" s="526">
        <f>C42</f>
        <v>0.00369212962962963</v>
      </c>
      <c r="E42" s="526"/>
      <c r="F42" s="543"/>
      <c r="G42" s="513"/>
      <c r="H42" s="64"/>
      <c r="I42" s="6"/>
      <c r="J42" s="66"/>
      <c r="L42" s="68"/>
      <c r="M42" s="64"/>
      <c r="N42" s="64"/>
      <c r="O42" s="64"/>
    </row>
    <row r="43" spans="1:12" ht="10.5" customHeight="1">
      <c r="A43" s="540"/>
      <c r="B43" s="3" t="s">
        <v>163</v>
      </c>
      <c r="C43" s="529">
        <v>0.006111111111111111</v>
      </c>
      <c r="D43" s="529">
        <f>(C43-C42)</f>
        <v>0.0024189814814814816</v>
      </c>
      <c r="E43" s="530"/>
      <c r="F43" s="531"/>
      <c r="G43" s="518"/>
      <c r="H43" s="64"/>
      <c r="I43" s="72"/>
      <c r="J43" s="67"/>
      <c r="L43" s="68"/>
    </row>
    <row r="44" spans="1:10" ht="10.5" customHeight="1">
      <c r="A44" s="540"/>
      <c r="B44" s="3" t="s">
        <v>164</v>
      </c>
      <c r="C44" s="529">
        <v>0.009224537037037036</v>
      </c>
      <c r="D44" s="529">
        <f>C44-C43</f>
        <v>0.003113425925925925</v>
      </c>
      <c r="E44" s="530"/>
      <c r="F44" s="531"/>
      <c r="G44" s="518"/>
      <c r="H44" s="64"/>
      <c r="I44" s="72"/>
      <c r="J44" s="67"/>
    </row>
    <row r="45" spans="1:15" ht="10.5" customHeight="1">
      <c r="A45" s="534" t="s">
        <v>34</v>
      </c>
      <c r="B45" s="535" t="s">
        <v>165</v>
      </c>
      <c r="C45" s="536">
        <v>0.011799421296296297</v>
      </c>
      <c r="D45" s="536">
        <f>C45-C44</f>
        <v>0.002574884259259261</v>
      </c>
      <c r="E45" s="537">
        <f>C45</f>
        <v>0.011799421296296297</v>
      </c>
      <c r="F45" s="545">
        <v>5</v>
      </c>
      <c r="G45" s="516"/>
      <c r="H45" s="70"/>
      <c r="I45" s="71"/>
      <c r="J45" s="71"/>
      <c r="L45" s="68"/>
      <c r="M45" s="64"/>
      <c r="N45" s="64"/>
      <c r="O45" s="64"/>
    </row>
    <row r="46" spans="1:15" ht="10.5" customHeight="1">
      <c r="A46" s="66"/>
      <c r="B46" s="68"/>
      <c r="C46" s="69"/>
      <c r="D46" s="69"/>
      <c r="E46" s="65"/>
      <c r="F46" s="517"/>
      <c r="G46" s="513"/>
      <c r="H46" s="64"/>
      <c r="I46" s="6"/>
      <c r="J46" s="66"/>
      <c r="L46" s="68"/>
      <c r="M46" s="64"/>
      <c r="N46" s="64"/>
      <c r="O46" s="64"/>
    </row>
    <row r="47" spans="1:15" ht="10.5" customHeight="1">
      <c r="A47" s="539"/>
      <c r="B47" s="525" t="s">
        <v>185</v>
      </c>
      <c r="C47" s="526">
        <v>0.0022287037037037037</v>
      </c>
      <c r="D47" s="526">
        <f>C47</f>
        <v>0.0022287037037037037</v>
      </c>
      <c r="E47" s="526"/>
      <c r="F47" s="543"/>
      <c r="G47" s="513"/>
      <c r="H47" s="64"/>
      <c r="I47" s="6"/>
      <c r="J47" s="66"/>
      <c r="L47" s="68"/>
      <c r="M47" s="64"/>
      <c r="N47" s="64"/>
      <c r="O47" s="64"/>
    </row>
    <row r="48" spans="1:12" ht="10.5" customHeight="1">
      <c r="A48" s="540"/>
      <c r="B48" s="3" t="s">
        <v>170</v>
      </c>
      <c r="C48" s="529">
        <v>0.004876620370370371</v>
      </c>
      <c r="D48" s="529">
        <f>(C48-C47)</f>
        <v>0.002647916666666667</v>
      </c>
      <c r="E48" s="530"/>
      <c r="F48" s="531"/>
      <c r="G48" s="518"/>
      <c r="H48" s="64"/>
      <c r="I48" s="72"/>
      <c r="J48" s="67"/>
      <c r="L48" s="68"/>
    </row>
    <row r="49" spans="1:10" ht="10.5" customHeight="1">
      <c r="A49" s="540"/>
      <c r="B49" s="3" t="s">
        <v>184</v>
      </c>
      <c r="C49" s="529">
        <v>0.00709201388888889</v>
      </c>
      <c r="D49" s="529">
        <f>C49-C48</f>
        <v>0.0022153935185185193</v>
      </c>
      <c r="E49" s="530"/>
      <c r="F49" s="531"/>
      <c r="G49" s="518"/>
      <c r="H49" s="64"/>
      <c r="I49" s="72"/>
      <c r="J49" s="67"/>
    </row>
    <row r="50" spans="1:15" ht="10.5" customHeight="1">
      <c r="A50" s="534" t="s">
        <v>36</v>
      </c>
      <c r="B50" s="535" t="s">
        <v>171</v>
      </c>
      <c r="C50" s="536">
        <v>0.009285300925925926</v>
      </c>
      <c r="D50" s="536">
        <f>C50-C49</f>
        <v>0.002193287037037036</v>
      </c>
      <c r="E50" s="537">
        <f>C50</f>
        <v>0.009285300925925926</v>
      </c>
      <c r="F50" s="545">
        <v>1</v>
      </c>
      <c r="G50" s="516"/>
      <c r="H50" s="70"/>
      <c r="I50" s="71"/>
      <c r="J50" s="71"/>
      <c r="L50" s="68"/>
      <c r="M50" s="64"/>
      <c r="N50" s="64"/>
      <c r="O50" s="64"/>
    </row>
    <row r="51" spans="1:15" ht="10.5" customHeight="1">
      <c r="A51" s="66"/>
      <c r="B51" s="68"/>
      <c r="C51" s="69"/>
      <c r="D51" s="69"/>
      <c r="E51" s="65"/>
      <c r="F51" s="517"/>
      <c r="G51" s="513"/>
      <c r="H51" s="64"/>
      <c r="I51" s="6"/>
      <c r="J51" s="66"/>
      <c r="L51" s="68"/>
      <c r="M51" s="64"/>
      <c r="N51" s="64"/>
      <c r="O51" s="64"/>
    </row>
    <row r="52" spans="1:15" ht="10.5" customHeight="1">
      <c r="A52" s="539"/>
      <c r="B52" s="525" t="s">
        <v>176</v>
      </c>
      <c r="C52" s="526">
        <v>0.003148148148148148</v>
      </c>
      <c r="D52" s="526">
        <f>C52</f>
        <v>0.003148148148148148</v>
      </c>
      <c r="E52" s="526"/>
      <c r="F52" s="543"/>
      <c r="G52" s="513"/>
      <c r="H52" s="64"/>
      <c r="I52" s="6"/>
      <c r="J52" s="66"/>
      <c r="L52" s="68"/>
      <c r="M52" s="64"/>
      <c r="N52" s="64"/>
      <c r="O52" s="64"/>
    </row>
    <row r="53" spans="1:12" ht="10.5" customHeight="1">
      <c r="A53" s="540"/>
      <c r="B53" s="3" t="s">
        <v>177</v>
      </c>
      <c r="C53" s="529">
        <v>0.007245370370370371</v>
      </c>
      <c r="D53" s="529">
        <f>(C53-C52)</f>
        <v>0.004097222222222223</v>
      </c>
      <c r="E53" s="530"/>
      <c r="F53" s="531"/>
      <c r="G53" s="518"/>
      <c r="H53" s="64"/>
      <c r="I53" s="72"/>
      <c r="J53" s="67"/>
      <c r="L53" s="68"/>
    </row>
    <row r="54" spans="1:10" ht="10.5" customHeight="1">
      <c r="A54" s="540"/>
      <c r="B54" s="3" t="s">
        <v>178</v>
      </c>
      <c r="C54" s="529">
        <v>0.01019675925925926</v>
      </c>
      <c r="D54" s="529">
        <f>C54-C53</f>
        <v>0.002951388888888889</v>
      </c>
      <c r="E54" s="530"/>
      <c r="F54" s="531"/>
      <c r="G54" s="518"/>
      <c r="H54" s="64"/>
      <c r="I54" s="72"/>
      <c r="J54" s="67"/>
    </row>
    <row r="55" spans="1:15" ht="10.5" customHeight="1">
      <c r="A55" s="534" t="s">
        <v>68</v>
      </c>
      <c r="B55" s="535" t="s">
        <v>179</v>
      </c>
      <c r="C55" s="536">
        <v>0.013313078703703705</v>
      </c>
      <c r="D55" s="536">
        <f>C55-C54</f>
        <v>0.003116319444444446</v>
      </c>
      <c r="E55" s="537">
        <f>C55</f>
        <v>0.013313078703703705</v>
      </c>
      <c r="F55" s="545">
        <v>7</v>
      </c>
      <c r="G55" s="516"/>
      <c r="H55" s="70"/>
      <c r="I55" s="71"/>
      <c r="J55" s="71"/>
      <c r="L55" s="68"/>
      <c r="M55" s="64"/>
      <c r="N55" s="64"/>
      <c r="O55" s="64"/>
    </row>
    <row r="56" spans="1:7" ht="10.5" customHeight="1">
      <c r="A56" s="66"/>
      <c r="B56" s="68"/>
      <c r="C56" s="69"/>
      <c r="D56" s="69"/>
      <c r="E56" s="65"/>
      <c r="F56" s="517"/>
      <c r="G56" s="513"/>
    </row>
    <row r="57" spans="1:7" ht="10.5" customHeight="1">
      <c r="A57" s="66"/>
      <c r="B57" s="68"/>
      <c r="C57" s="69"/>
      <c r="D57" s="69"/>
      <c r="E57" s="69"/>
      <c r="F57" s="517"/>
      <c r="G57" s="513"/>
    </row>
    <row r="58" spans="1:7" ht="10.5" customHeight="1">
      <c r="A58" s="66"/>
      <c r="B58" s="68"/>
      <c r="C58" s="69"/>
      <c r="D58" s="69"/>
      <c r="F58" s="513"/>
      <c r="G58" s="513"/>
    </row>
    <row r="59" spans="1:7" ht="10.5" customHeight="1">
      <c r="A59" s="66"/>
      <c r="B59" s="68"/>
      <c r="C59" s="69"/>
      <c r="D59" s="69"/>
      <c r="F59" s="513"/>
      <c r="G59" s="513"/>
    </row>
    <row r="60" spans="1:7" ht="10.5" customHeight="1">
      <c r="A60" s="66"/>
      <c r="B60" s="68"/>
      <c r="C60" s="69"/>
      <c r="D60" s="69"/>
      <c r="E60" s="65"/>
      <c r="F60" s="513"/>
      <c r="G60" s="513"/>
    </row>
    <row r="61" spans="1:7" ht="10.5" customHeight="1">
      <c r="A61" s="66"/>
      <c r="B61" s="68"/>
      <c r="C61" s="69"/>
      <c r="D61" s="69"/>
      <c r="E61" s="65"/>
      <c r="F61" s="513"/>
      <c r="G61" s="513"/>
    </row>
    <row r="62" spans="1:7" ht="10.5" customHeight="1">
      <c r="A62" s="66"/>
      <c r="B62" s="68"/>
      <c r="C62" s="69"/>
      <c r="D62" s="69"/>
      <c r="F62" s="513"/>
      <c r="G62" s="513"/>
    </row>
    <row r="63" spans="1:7" ht="10.5" customHeight="1">
      <c r="A63" s="66"/>
      <c r="B63" s="68"/>
      <c r="C63" s="69"/>
      <c r="D63" s="69"/>
      <c r="F63" s="513"/>
      <c r="G63" s="513"/>
    </row>
    <row r="64" spans="1:7" ht="10.5" customHeight="1">
      <c r="A64" s="66"/>
      <c r="B64" s="68"/>
      <c r="C64" s="69"/>
      <c r="D64" s="69"/>
      <c r="F64" s="513"/>
      <c r="G64" s="513"/>
    </row>
    <row r="65" spans="1:7" ht="10.5" customHeight="1">
      <c r="A65" s="66"/>
      <c r="B65" s="68"/>
      <c r="C65" s="69"/>
      <c r="D65" s="69"/>
      <c r="F65" s="513"/>
      <c r="G65" s="513"/>
    </row>
    <row r="66" spans="1:7" ht="10.5" customHeight="1">
      <c r="A66" s="66"/>
      <c r="B66" s="68"/>
      <c r="C66" s="69"/>
      <c r="D66" s="69"/>
      <c r="F66" s="513"/>
      <c r="G66" s="513"/>
    </row>
    <row r="67" spans="1:7" ht="10.5" customHeight="1">
      <c r="A67" s="66"/>
      <c r="B67" s="68"/>
      <c r="C67" s="69"/>
      <c r="D67" s="69"/>
      <c r="F67" s="513"/>
      <c r="G67" s="513"/>
    </row>
    <row r="68" spans="1:7" ht="10.5" customHeight="1">
      <c r="A68" s="66"/>
      <c r="B68" s="68"/>
      <c r="F68" s="513"/>
      <c r="G68" s="513"/>
    </row>
    <row r="69" spans="1:7" ht="10.5" customHeight="1">
      <c r="A69" s="66"/>
      <c r="B69" s="68"/>
      <c r="F69" s="513"/>
      <c r="G69" s="513"/>
    </row>
    <row r="70" spans="1:7" ht="10.5" customHeight="1">
      <c r="A70" s="66"/>
      <c r="B70" s="68"/>
      <c r="F70" s="513"/>
      <c r="G70" s="513"/>
    </row>
    <row r="71" spans="1:7" ht="10.5" customHeight="1">
      <c r="A71" s="66"/>
      <c r="B71" s="68"/>
      <c r="F71" s="513"/>
      <c r="G71" s="513"/>
    </row>
    <row r="72" spans="1:7" ht="10.5" customHeight="1">
      <c r="A72" s="66"/>
      <c r="B72" s="68"/>
      <c r="F72" s="513"/>
      <c r="G72" s="513"/>
    </row>
    <row r="73" spans="1:7" ht="10.5" customHeight="1">
      <c r="A73" s="66"/>
      <c r="B73" s="68"/>
      <c r="F73" s="513"/>
      <c r="G73" s="513"/>
    </row>
    <row r="74" spans="1:7" ht="10.5" customHeight="1">
      <c r="A74" s="66"/>
      <c r="B74" s="68"/>
      <c r="F74" s="513"/>
      <c r="G74" s="513"/>
    </row>
    <row r="75" spans="1:7" ht="10.5" customHeight="1">
      <c r="A75" s="66"/>
      <c r="B75" s="68"/>
      <c r="F75" s="513"/>
      <c r="G75" s="513"/>
    </row>
    <row r="76" spans="2:7" ht="10.5" customHeight="1">
      <c r="B76" s="68"/>
      <c r="F76" s="513"/>
      <c r="G76" s="513"/>
    </row>
    <row r="77" spans="2:7" ht="14.25">
      <c r="B77" s="68"/>
      <c r="F77" s="513"/>
      <c r="G77" s="513"/>
    </row>
    <row r="78" spans="2:7" ht="14.25">
      <c r="B78" s="68"/>
      <c r="F78" s="513"/>
      <c r="G78" s="513"/>
    </row>
    <row r="79" spans="6:7" ht="14.25">
      <c r="F79" s="513"/>
      <c r="G79" s="513"/>
    </row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3541666666666667" right="0.31527777777777777" top="0.3541666666666667" bottom="0.43333333333333335" header="0.5118055555555555" footer="0.5118055555555555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4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6.7109375" style="74" customWidth="1"/>
    <col min="2" max="2" width="30.00390625" style="74" customWidth="1"/>
    <col min="3" max="4" width="6.28125" style="74" customWidth="1"/>
    <col min="5" max="5" width="6.28125" style="75" customWidth="1"/>
    <col min="6" max="7" width="6.28125" style="0" customWidth="1"/>
    <col min="8" max="10" width="6.28125" style="76" customWidth="1"/>
    <col min="11" max="11" width="6.28125" style="77" customWidth="1"/>
    <col min="12" max="14" width="6.28125" style="78" customWidth="1"/>
    <col min="15" max="15" width="6.28125" style="77" customWidth="1"/>
    <col min="16" max="16" width="6.28125" style="78" customWidth="1"/>
    <col min="17" max="17" width="6.28125" style="73" customWidth="1"/>
    <col min="18" max="20" width="6.28125" style="0" customWidth="1"/>
    <col min="21" max="23" width="4.28125" style="0" customWidth="1"/>
    <col min="24" max="27" width="8.28125" style="0" customWidth="1"/>
    <col min="28" max="29" width="4.28125" style="0" customWidth="1"/>
    <col min="30" max="48" width="7.421875" style="79" customWidth="1"/>
  </cols>
  <sheetData>
    <row r="1" spans="1:13" ht="16.5" thickBot="1">
      <c r="A1" s="192" t="s">
        <v>14</v>
      </c>
      <c r="B1" s="193"/>
      <c r="C1" s="735" t="s">
        <v>85</v>
      </c>
      <c r="D1" s="735"/>
      <c r="E1" s="194"/>
      <c r="F1" s="736" t="s">
        <v>86</v>
      </c>
      <c r="G1" s="736"/>
      <c r="H1" s="194"/>
      <c r="I1" s="736" t="s">
        <v>87</v>
      </c>
      <c r="J1" s="736"/>
      <c r="K1" s="195"/>
      <c r="L1" s="737" t="s">
        <v>44</v>
      </c>
      <c r="M1" s="737"/>
    </row>
    <row r="2" spans="1:13" ht="15.75">
      <c r="A2" s="196">
        <v>2</v>
      </c>
      <c r="B2" s="409" t="s">
        <v>159</v>
      </c>
      <c r="C2" s="197"/>
      <c r="D2" s="198">
        <v>10</v>
      </c>
      <c r="E2" s="199"/>
      <c r="F2" s="200"/>
      <c r="G2" s="201">
        <v>1</v>
      </c>
      <c r="H2" s="199"/>
      <c r="I2" s="200"/>
      <c r="J2" s="202">
        <v>0</v>
      </c>
      <c r="K2" s="203"/>
      <c r="L2" s="200"/>
      <c r="M2" s="204">
        <f>SUM(D2,G2,J2)</f>
        <v>11</v>
      </c>
    </row>
    <row r="3" spans="1:13" ht="15.75">
      <c r="A3" s="205">
        <v>4</v>
      </c>
      <c r="B3" s="410" t="s">
        <v>20</v>
      </c>
      <c r="C3" s="206"/>
      <c r="D3" s="58">
        <v>8</v>
      </c>
      <c r="E3" s="207"/>
      <c r="F3" s="208"/>
      <c r="G3" s="209">
        <v>0</v>
      </c>
      <c r="H3" s="207"/>
      <c r="I3" s="208"/>
      <c r="J3" s="191">
        <v>0</v>
      </c>
      <c r="K3" s="210"/>
      <c r="L3" s="208"/>
      <c r="M3" s="211">
        <f aca="true" t="shared" si="0" ref="M3:M12">SUM(D3,G3,J3)</f>
        <v>8</v>
      </c>
    </row>
    <row r="4" spans="1:13" ht="15.75">
      <c r="A4" s="205"/>
      <c r="B4" s="410" t="s">
        <v>158</v>
      </c>
      <c r="C4" s="57"/>
      <c r="D4" s="58">
        <v>0</v>
      </c>
      <c r="E4" s="59"/>
      <c r="F4" s="29"/>
      <c r="G4" s="209">
        <v>0</v>
      </c>
      <c r="H4" s="190"/>
      <c r="I4" s="29"/>
      <c r="J4" s="191">
        <v>0</v>
      </c>
      <c r="K4" s="48"/>
      <c r="L4" s="29"/>
      <c r="M4" s="211">
        <f t="shared" si="0"/>
        <v>0</v>
      </c>
    </row>
    <row r="5" spans="1:13" ht="15.75">
      <c r="A5" s="205"/>
      <c r="B5" s="410" t="s">
        <v>24</v>
      </c>
      <c r="C5" s="61"/>
      <c r="D5" s="58">
        <v>0</v>
      </c>
      <c r="E5" s="62"/>
      <c r="F5" s="31"/>
      <c r="G5" s="209">
        <v>0</v>
      </c>
      <c r="H5" s="212"/>
      <c r="I5" s="31"/>
      <c r="J5" s="191">
        <v>0</v>
      </c>
      <c r="K5" s="213"/>
      <c r="L5" s="31"/>
      <c r="M5" s="211">
        <f t="shared" si="0"/>
        <v>0</v>
      </c>
    </row>
    <row r="6" spans="1:13" ht="15.75">
      <c r="A6" s="214">
        <v>3</v>
      </c>
      <c r="B6" s="410" t="s">
        <v>26</v>
      </c>
      <c r="C6" s="57"/>
      <c r="D6" s="58">
        <v>9</v>
      </c>
      <c r="E6" s="60"/>
      <c r="F6" s="29"/>
      <c r="G6" s="209">
        <v>1</v>
      </c>
      <c r="H6" s="190"/>
      <c r="I6" s="29"/>
      <c r="J6" s="191">
        <v>0</v>
      </c>
      <c r="K6" s="48"/>
      <c r="L6" s="29"/>
      <c r="M6" s="211">
        <f t="shared" si="0"/>
        <v>10</v>
      </c>
    </row>
    <row r="7" spans="1:13" ht="15.75">
      <c r="A7" s="214"/>
      <c r="B7" s="410" t="s">
        <v>28</v>
      </c>
      <c r="C7" s="61"/>
      <c r="D7" s="58">
        <v>0</v>
      </c>
      <c r="E7" s="215"/>
      <c r="F7" s="31"/>
      <c r="G7" s="209">
        <v>0</v>
      </c>
      <c r="H7" s="212"/>
      <c r="I7" s="31"/>
      <c r="J7" s="191">
        <v>0</v>
      </c>
      <c r="K7" s="213"/>
      <c r="L7" s="31"/>
      <c r="M7" s="211">
        <f t="shared" si="0"/>
        <v>0</v>
      </c>
    </row>
    <row r="8" spans="1:13" ht="15.75">
      <c r="A8" s="214">
        <v>6</v>
      </c>
      <c r="B8" s="410" t="s">
        <v>30</v>
      </c>
      <c r="C8" s="61"/>
      <c r="D8" s="58">
        <v>6</v>
      </c>
      <c r="E8" s="215"/>
      <c r="F8" s="31"/>
      <c r="G8" s="209">
        <v>1</v>
      </c>
      <c r="H8" s="212"/>
      <c r="I8" s="31"/>
      <c r="J8" s="191">
        <v>0</v>
      </c>
      <c r="K8" s="213"/>
      <c r="L8" s="31"/>
      <c r="M8" s="211">
        <f t="shared" si="0"/>
        <v>7</v>
      </c>
    </row>
    <row r="9" spans="1:13" ht="15.75">
      <c r="A9" s="214"/>
      <c r="B9" s="410" t="s">
        <v>157</v>
      </c>
      <c r="C9" s="216"/>
      <c r="D9" s="217">
        <v>0</v>
      </c>
      <c r="E9" s="218"/>
      <c r="F9" s="208"/>
      <c r="G9" s="219">
        <v>0</v>
      </c>
      <c r="H9" s="220"/>
      <c r="I9" s="208"/>
      <c r="J9" s="221">
        <v>0</v>
      </c>
      <c r="K9" s="222"/>
      <c r="L9" s="223"/>
      <c r="M9" s="211">
        <f t="shared" si="0"/>
        <v>0</v>
      </c>
    </row>
    <row r="10" spans="1:13" ht="15.75">
      <c r="A10" s="214"/>
      <c r="B10" s="411" t="s">
        <v>34</v>
      </c>
      <c r="C10" s="216"/>
      <c r="D10" s="58">
        <v>0</v>
      </c>
      <c r="E10" s="224"/>
      <c r="F10" s="225"/>
      <c r="G10" s="209">
        <v>0</v>
      </c>
      <c r="H10" s="220"/>
      <c r="I10" s="208"/>
      <c r="J10" s="191">
        <v>0</v>
      </c>
      <c r="K10" s="226"/>
      <c r="L10" s="223"/>
      <c r="M10" s="211">
        <f>SUM(D10,G10,J10)</f>
        <v>0</v>
      </c>
    </row>
    <row r="11" spans="1:13" ht="15.75">
      <c r="A11" s="214">
        <v>5</v>
      </c>
      <c r="B11" s="411" t="s">
        <v>36</v>
      </c>
      <c r="C11" s="216"/>
      <c r="D11" s="58">
        <v>7</v>
      </c>
      <c r="E11" s="224"/>
      <c r="F11" s="225"/>
      <c r="G11" s="209">
        <v>1</v>
      </c>
      <c r="H11" s="220"/>
      <c r="I11" s="208"/>
      <c r="J11" s="191">
        <v>0</v>
      </c>
      <c r="K11" s="226"/>
      <c r="L11" s="223"/>
      <c r="M11" s="211">
        <f t="shared" si="0"/>
        <v>8</v>
      </c>
    </row>
    <row r="12" spans="1:48" s="4" customFormat="1" ht="16.5" thickBot="1">
      <c r="A12" s="618">
        <v>1</v>
      </c>
      <c r="B12" s="619" t="s">
        <v>38</v>
      </c>
      <c r="C12" s="621"/>
      <c r="D12" s="494">
        <v>11</v>
      </c>
      <c r="E12" s="622"/>
      <c r="F12" s="621"/>
      <c r="G12" s="623">
        <v>0</v>
      </c>
      <c r="H12" s="622"/>
      <c r="I12" s="621"/>
      <c r="J12" s="495">
        <v>-2</v>
      </c>
      <c r="K12" s="622"/>
      <c r="L12" s="620"/>
      <c r="M12" s="496">
        <f t="shared" si="0"/>
        <v>9</v>
      </c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</row>
    <row r="13" spans="30:48" s="4" customFormat="1" ht="12.75"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</row>
    <row r="14" spans="1:48" s="4" customFormat="1" ht="12.75">
      <c r="A14" s="742" t="s">
        <v>203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</row>
    <row r="15" spans="1:48" s="4" customFormat="1" ht="12.75">
      <c r="A15" s="546"/>
      <c r="B15" s="547" t="s">
        <v>64</v>
      </c>
      <c r="C15" s="548"/>
      <c r="D15" s="549" t="s">
        <v>194</v>
      </c>
      <c r="E15" s="550"/>
      <c r="F15" s="548"/>
      <c r="G15" s="549" t="s">
        <v>195</v>
      </c>
      <c r="H15" s="550"/>
      <c r="I15" s="548"/>
      <c r="J15" s="549" t="s">
        <v>196</v>
      </c>
      <c r="K15" s="550"/>
      <c r="L15" s="548"/>
      <c r="M15" s="549" t="s">
        <v>197</v>
      </c>
      <c r="N15" s="550"/>
      <c r="O15" s="548"/>
      <c r="P15" s="549" t="s">
        <v>198</v>
      </c>
      <c r="Q15" s="550"/>
      <c r="R15" s="548"/>
      <c r="S15" s="549" t="s">
        <v>199</v>
      </c>
      <c r="T15" s="550"/>
      <c r="U15" s="548"/>
      <c r="V15" s="551" t="s">
        <v>55</v>
      </c>
      <c r="W15" s="550"/>
      <c r="X15" s="548"/>
      <c r="Y15" s="551" t="s">
        <v>200</v>
      </c>
      <c r="Z15" s="550"/>
      <c r="AA15" s="740" t="s">
        <v>14</v>
      </c>
      <c r="AB15" s="741"/>
      <c r="AC15" s="552"/>
      <c r="AD15" s="611"/>
      <c r="AE15" s="612"/>
      <c r="AF15" s="611"/>
      <c r="AG15" s="613"/>
      <c r="AH15" s="613"/>
      <c r="AI15" s="613" t="s">
        <v>14</v>
      </c>
      <c r="AJ15" s="613" t="s">
        <v>205</v>
      </c>
      <c r="AK15" s="613" t="s">
        <v>206</v>
      </c>
      <c r="AL15" s="613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</row>
    <row r="16" spans="1:48" s="4" customFormat="1" ht="12.75">
      <c r="A16" s="553">
        <v>1</v>
      </c>
      <c r="B16" s="554" t="s">
        <v>68</v>
      </c>
      <c r="C16" s="555"/>
      <c r="D16" s="556"/>
      <c r="E16" s="557"/>
      <c r="F16" s="558">
        <v>4</v>
      </c>
      <c r="G16" s="559" t="s">
        <v>201</v>
      </c>
      <c r="H16" s="560">
        <v>0</v>
      </c>
      <c r="I16" s="558">
        <v>4</v>
      </c>
      <c r="J16" s="559" t="s">
        <v>201</v>
      </c>
      <c r="K16" s="560">
        <v>0</v>
      </c>
      <c r="L16" s="558">
        <v>3</v>
      </c>
      <c r="M16" s="559" t="s">
        <v>201</v>
      </c>
      <c r="N16" s="560">
        <v>1</v>
      </c>
      <c r="O16" s="558">
        <v>4</v>
      </c>
      <c r="P16" s="559" t="s">
        <v>201</v>
      </c>
      <c r="Q16" s="560">
        <f>AD46</f>
        <v>0</v>
      </c>
      <c r="R16" s="558">
        <v>4</v>
      </c>
      <c r="S16" s="559" t="s">
        <v>201</v>
      </c>
      <c r="T16" s="561">
        <f>AF24</f>
        <v>0</v>
      </c>
      <c r="U16" s="548">
        <f aca="true" t="shared" si="1" ref="U16:U21">IF(C16&gt;E16,1,0)+IF(F16&gt;H16,1,0)+IF(I16&gt;K16,1,0)+IF(L16&gt;N16,1,0)+IF(O16&gt;Q16,1,0)+IF(R16&gt;T16,1,0)</f>
        <v>5</v>
      </c>
      <c r="V16" s="562" t="s">
        <v>201</v>
      </c>
      <c r="W16" s="563">
        <f aca="true" t="shared" si="2" ref="W16:W21">IF(C16&lt;E16,1,0)+IF(F16&lt;H16,1,0)+IF(I16&lt;K16,1,0)+IF(L16&lt;N16,1,0)+IF(O16&lt;Q16,1,0)+IF(R16&lt;T16,1,0)</f>
        <v>0</v>
      </c>
      <c r="X16" s="564">
        <f aca="true" t="shared" si="3" ref="X16:X21">C16+F16+I16+L16+O16+R16</f>
        <v>19</v>
      </c>
      <c r="Y16" s="559" t="s">
        <v>201</v>
      </c>
      <c r="Z16" s="565">
        <f aca="true" t="shared" si="4" ref="Z16:Z21">E16+H16+K16+N16+Q16+T16</f>
        <v>1</v>
      </c>
      <c r="AA16" s="566">
        <f aca="true" t="shared" si="5" ref="AA16:AA21">RANK(AG16,$AG$16:$AG$21)</f>
        <v>1</v>
      </c>
      <c r="AB16" s="567"/>
      <c r="AC16" s="568"/>
      <c r="AD16" s="614"/>
      <c r="AE16" s="615"/>
      <c r="AF16" s="616"/>
      <c r="AG16" s="613">
        <f aca="true" t="shared" si="6" ref="AG16:AG21">(U16-W16)*10000+(X16-Z16)*1000</f>
        <v>68000</v>
      </c>
      <c r="AH16" s="613"/>
      <c r="AI16" s="613"/>
      <c r="AJ16" s="613">
        <f aca="true" t="shared" si="7" ref="AJ16:AJ21">U16-W16</f>
        <v>5</v>
      </c>
      <c r="AK16" s="613">
        <f aca="true" t="shared" si="8" ref="AK16:AK21">X16-Z16</f>
        <v>18</v>
      </c>
      <c r="AL16" s="613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</row>
    <row r="17" spans="1:48" s="4" customFormat="1" ht="12.75">
      <c r="A17" s="569">
        <v>2</v>
      </c>
      <c r="B17" s="554" t="s">
        <v>67</v>
      </c>
      <c r="C17" s="570">
        <v>0</v>
      </c>
      <c r="D17" s="562" t="s">
        <v>201</v>
      </c>
      <c r="E17" s="563">
        <v>4</v>
      </c>
      <c r="F17" s="571"/>
      <c r="G17" s="572"/>
      <c r="H17" s="573"/>
      <c r="I17" s="548">
        <v>3</v>
      </c>
      <c r="J17" s="562" t="s">
        <v>201</v>
      </c>
      <c r="K17" s="563">
        <v>1</v>
      </c>
      <c r="L17" s="548">
        <v>1</v>
      </c>
      <c r="M17" s="562" t="s">
        <v>201</v>
      </c>
      <c r="N17" s="563">
        <v>3</v>
      </c>
      <c r="O17" s="548">
        <v>3</v>
      </c>
      <c r="P17" s="562" t="s">
        <v>201</v>
      </c>
      <c r="Q17" s="563">
        <v>1</v>
      </c>
      <c r="R17" s="548">
        <v>4</v>
      </c>
      <c r="S17" s="562" t="s">
        <v>201</v>
      </c>
      <c r="T17" s="574">
        <v>0</v>
      </c>
      <c r="U17" s="558">
        <f t="shared" si="1"/>
        <v>3</v>
      </c>
      <c r="V17" s="562" t="s">
        <v>201</v>
      </c>
      <c r="W17" s="560">
        <f t="shared" si="2"/>
        <v>2</v>
      </c>
      <c r="X17" s="575">
        <f t="shared" si="3"/>
        <v>11</v>
      </c>
      <c r="Y17" s="562" t="s">
        <v>201</v>
      </c>
      <c r="Z17" s="574">
        <f t="shared" si="4"/>
        <v>9</v>
      </c>
      <c r="AA17" s="566">
        <f t="shared" si="5"/>
        <v>3</v>
      </c>
      <c r="AB17" s="567"/>
      <c r="AC17" s="568"/>
      <c r="AD17" s="614"/>
      <c r="AE17" s="615"/>
      <c r="AF17" s="616"/>
      <c r="AG17" s="613">
        <f t="shared" si="6"/>
        <v>12000</v>
      </c>
      <c r="AH17" s="613"/>
      <c r="AI17" s="613"/>
      <c r="AJ17" s="613">
        <f t="shared" si="7"/>
        <v>1</v>
      </c>
      <c r="AK17" s="613">
        <f t="shared" si="8"/>
        <v>2</v>
      </c>
      <c r="AL17" s="613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</row>
    <row r="18" spans="1:48" s="4" customFormat="1" ht="12.75">
      <c r="A18" s="569">
        <v>3</v>
      </c>
      <c r="B18" s="554" t="s">
        <v>204</v>
      </c>
      <c r="C18" s="570">
        <v>0</v>
      </c>
      <c r="D18" s="562" t="s">
        <v>201</v>
      </c>
      <c r="E18" s="563">
        <v>4</v>
      </c>
      <c r="F18" s="548">
        <v>1</v>
      </c>
      <c r="G18" s="562" t="s">
        <v>201</v>
      </c>
      <c r="H18" s="563">
        <v>3</v>
      </c>
      <c r="I18" s="571"/>
      <c r="J18" s="576"/>
      <c r="K18" s="577"/>
      <c r="L18" s="548">
        <v>1</v>
      </c>
      <c r="M18" s="562" t="s">
        <v>201</v>
      </c>
      <c r="N18" s="563">
        <v>3</v>
      </c>
      <c r="O18" s="548">
        <v>0</v>
      </c>
      <c r="P18" s="562" t="s">
        <v>201</v>
      </c>
      <c r="Q18" s="563">
        <v>4</v>
      </c>
      <c r="R18" s="548">
        <v>1</v>
      </c>
      <c r="S18" s="562" t="s">
        <v>201</v>
      </c>
      <c r="T18" s="574">
        <v>3</v>
      </c>
      <c r="U18" s="558">
        <f t="shared" si="1"/>
        <v>0</v>
      </c>
      <c r="V18" s="562" t="s">
        <v>201</v>
      </c>
      <c r="W18" s="560">
        <f t="shared" si="2"/>
        <v>5</v>
      </c>
      <c r="X18" s="575">
        <f t="shared" si="3"/>
        <v>3</v>
      </c>
      <c r="Y18" s="562" t="s">
        <v>201</v>
      </c>
      <c r="Z18" s="574">
        <f t="shared" si="4"/>
        <v>17</v>
      </c>
      <c r="AA18" s="566">
        <f t="shared" si="5"/>
        <v>6</v>
      </c>
      <c r="AB18" s="567"/>
      <c r="AC18" s="568"/>
      <c r="AD18" s="614"/>
      <c r="AE18" s="615"/>
      <c r="AF18" s="616"/>
      <c r="AG18" s="613">
        <f t="shared" si="6"/>
        <v>-64000</v>
      </c>
      <c r="AH18" s="613"/>
      <c r="AI18" s="613"/>
      <c r="AJ18" s="613">
        <f t="shared" si="7"/>
        <v>-5</v>
      </c>
      <c r="AK18" s="613">
        <f t="shared" si="8"/>
        <v>-14</v>
      </c>
      <c r="AL18" s="613"/>
      <c r="AM18" s="610"/>
      <c r="AN18" s="610"/>
      <c r="AO18" s="610"/>
      <c r="AP18" s="610"/>
      <c r="AQ18" s="610"/>
      <c r="AR18" s="610"/>
      <c r="AS18" s="610"/>
      <c r="AT18" s="610"/>
      <c r="AU18" s="610"/>
      <c r="AV18" s="610"/>
    </row>
    <row r="19" spans="1:48" s="4" customFormat="1" ht="12.75">
      <c r="A19" s="569">
        <v>4</v>
      </c>
      <c r="B19" s="554" t="s">
        <v>202</v>
      </c>
      <c r="C19" s="570">
        <v>1</v>
      </c>
      <c r="D19" s="562" t="s">
        <v>201</v>
      </c>
      <c r="E19" s="563">
        <v>3</v>
      </c>
      <c r="F19" s="548">
        <v>3</v>
      </c>
      <c r="G19" s="562" t="s">
        <v>201</v>
      </c>
      <c r="H19" s="563">
        <v>1</v>
      </c>
      <c r="I19" s="548">
        <f>N18</f>
        <v>3</v>
      </c>
      <c r="J19" s="562" t="s">
        <v>201</v>
      </c>
      <c r="K19" s="563">
        <f>L18</f>
        <v>1</v>
      </c>
      <c r="L19" s="571"/>
      <c r="M19" s="576"/>
      <c r="N19" s="573"/>
      <c r="O19" s="548">
        <v>2</v>
      </c>
      <c r="P19" s="562" t="s">
        <v>201</v>
      </c>
      <c r="Q19" s="563">
        <v>2</v>
      </c>
      <c r="R19" s="548">
        <v>4</v>
      </c>
      <c r="S19" s="562" t="s">
        <v>201</v>
      </c>
      <c r="T19" s="574">
        <v>0</v>
      </c>
      <c r="U19" s="558">
        <f t="shared" si="1"/>
        <v>3</v>
      </c>
      <c r="V19" s="562" t="s">
        <v>201</v>
      </c>
      <c r="W19" s="560">
        <f t="shared" si="2"/>
        <v>1</v>
      </c>
      <c r="X19" s="575">
        <f t="shared" si="3"/>
        <v>13</v>
      </c>
      <c r="Y19" s="562" t="s">
        <v>201</v>
      </c>
      <c r="Z19" s="574">
        <f t="shared" si="4"/>
        <v>7</v>
      </c>
      <c r="AA19" s="566">
        <f t="shared" si="5"/>
        <v>2</v>
      </c>
      <c r="AB19" s="567"/>
      <c r="AC19" s="568"/>
      <c r="AD19" s="614"/>
      <c r="AE19" s="615"/>
      <c r="AF19" s="616"/>
      <c r="AG19" s="613">
        <f t="shared" si="6"/>
        <v>26000</v>
      </c>
      <c r="AH19" s="613"/>
      <c r="AI19" s="613"/>
      <c r="AJ19" s="613">
        <f t="shared" si="7"/>
        <v>2</v>
      </c>
      <c r="AK19" s="613">
        <f t="shared" si="8"/>
        <v>6</v>
      </c>
      <c r="AL19" s="613"/>
      <c r="AM19" s="610"/>
      <c r="AN19" s="610"/>
      <c r="AO19" s="610"/>
      <c r="AP19" s="610"/>
      <c r="AQ19" s="610"/>
      <c r="AR19" s="610"/>
      <c r="AS19" s="610"/>
      <c r="AT19" s="610"/>
      <c r="AU19" s="610"/>
      <c r="AV19" s="610"/>
    </row>
    <row r="20" spans="1:48" s="4" customFormat="1" ht="12.75">
      <c r="A20" s="569">
        <v>5</v>
      </c>
      <c r="B20" s="554" t="s">
        <v>90</v>
      </c>
      <c r="C20" s="570">
        <f>AD46</f>
        <v>0</v>
      </c>
      <c r="D20" s="562" t="s">
        <v>201</v>
      </c>
      <c r="E20" s="563">
        <v>4</v>
      </c>
      <c r="F20" s="548">
        <v>1</v>
      </c>
      <c r="G20" s="562" t="s">
        <v>201</v>
      </c>
      <c r="H20" s="563">
        <v>3</v>
      </c>
      <c r="I20" s="548">
        <v>4</v>
      </c>
      <c r="J20" s="562" t="s">
        <v>201</v>
      </c>
      <c r="K20" s="563">
        <f>AF30</f>
        <v>0</v>
      </c>
      <c r="L20" s="548">
        <v>2</v>
      </c>
      <c r="M20" s="562" t="s">
        <v>201</v>
      </c>
      <c r="N20" s="563">
        <v>2</v>
      </c>
      <c r="O20" s="571"/>
      <c r="P20" s="576"/>
      <c r="Q20" s="573"/>
      <c r="R20" s="548">
        <v>4</v>
      </c>
      <c r="S20" s="562" t="s">
        <v>201</v>
      </c>
      <c r="T20" s="574">
        <f>AD39</f>
        <v>0</v>
      </c>
      <c r="U20" s="558">
        <f t="shared" si="1"/>
        <v>2</v>
      </c>
      <c r="V20" s="578" t="s">
        <v>201</v>
      </c>
      <c r="W20" s="560">
        <f t="shared" si="2"/>
        <v>2</v>
      </c>
      <c r="X20" s="579">
        <f t="shared" si="3"/>
        <v>11</v>
      </c>
      <c r="Y20" s="578" t="s">
        <v>201</v>
      </c>
      <c r="Z20" s="580">
        <f t="shared" si="4"/>
        <v>9</v>
      </c>
      <c r="AA20" s="566">
        <f t="shared" si="5"/>
        <v>4</v>
      </c>
      <c r="AB20" s="567"/>
      <c r="AC20" s="568"/>
      <c r="AD20" s="614"/>
      <c r="AE20" s="615"/>
      <c r="AF20" s="616"/>
      <c r="AG20" s="613">
        <f t="shared" si="6"/>
        <v>2000</v>
      </c>
      <c r="AH20" s="613"/>
      <c r="AI20" s="613"/>
      <c r="AJ20" s="613">
        <f t="shared" si="7"/>
        <v>0</v>
      </c>
      <c r="AK20" s="613">
        <f t="shared" si="8"/>
        <v>2</v>
      </c>
      <c r="AL20" s="613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</row>
    <row r="21" spans="1:48" s="4" customFormat="1" ht="12.75">
      <c r="A21" s="569">
        <v>6</v>
      </c>
      <c r="B21" s="554" t="s">
        <v>36</v>
      </c>
      <c r="C21" s="570">
        <f>T16</f>
        <v>0</v>
      </c>
      <c r="D21" s="562" t="s">
        <v>201</v>
      </c>
      <c r="E21" s="563">
        <f>R16</f>
        <v>4</v>
      </c>
      <c r="F21" s="548">
        <v>0</v>
      </c>
      <c r="G21" s="562" t="s">
        <v>201</v>
      </c>
      <c r="H21" s="563">
        <v>4</v>
      </c>
      <c r="I21" s="548">
        <v>3</v>
      </c>
      <c r="J21" s="562" t="s">
        <v>201</v>
      </c>
      <c r="K21" s="563">
        <v>1</v>
      </c>
      <c r="L21" s="548">
        <v>0</v>
      </c>
      <c r="M21" s="562" t="s">
        <v>201</v>
      </c>
      <c r="N21" s="563">
        <v>4</v>
      </c>
      <c r="O21" s="548">
        <f>AD39</f>
        <v>0</v>
      </c>
      <c r="P21" s="562" t="s">
        <v>201</v>
      </c>
      <c r="Q21" s="563">
        <v>4</v>
      </c>
      <c r="R21" s="571"/>
      <c r="S21" s="581"/>
      <c r="T21" s="576"/>
      <c r="U21" s="548">
        <f t="shared" si="1"/>
        <v>1</v>
      </c>
      <c r="V21" s="562" t="s">
        <v>201</v>
      </c>
      <c r="W21" s="563">
        <f t="shared" si="2"/>
        <v>4</v>
      </c>
      <c r="X21" s="575">
        <f t="shared" si="3"/>
        <v>3</v>
      </c>
      <c r="Y21" s="562" t="s">
        <v>201</v>
      </c>
      <c r="Z21" s="574">
        <f t="shared" si="4"/>
        <v>17</v>
      </c>
      <c r="AA21" s="582">
        <f t="shared" si="5"/>
        <v>5</v>
      </c>
      <c r="AB21" s="567"/>
      <c r="AC21" s="568"/>
      <c r="AD21" s="614"/>
      <c r="AE21" s="615"/>
      <c r="AF21" s="616"/>
      <c r="AG21" s="613">
        <f t="shared" si="6"/>
        <v>-44000</v>
      </c>
      <c r="AH21" s="613"/>
      <c r="AI21" s="613"/>
      <c r="AJ21" s="613">
        <f t="shared" si="7"/>
        <v>-3</v>
      </c>
      <c r="AK21" s="613">
        <f t="shared" si="8"/>
        <v>-14</v>
      </c>
      <c r="AL21" s="613"/>
      <c r="AM21" s="610"/>
      <c r="AN21" s="610"/>
      <c r="AO21" s="610"/>
      <c r="AP21" s="610"/>
      <c r="AQ21" s="610"/>
      <c r="AR21" s="610"/>
      <c r="AS21" s="610"/>
      <c r="AT21" s="610"/>
      <c r="AU21" s="610"/>
      <c r="AV21" s="610"/>
    </row>
    <row r="22" spans="1:48" s="4" customFormat="1" ht="13.5" thickBot="1">
      <c r="A22" s="90"/>
      <c r="B22" s="90"/>
      <c r="C22" s="80"/>
      <c r="D22" s="80"/>
      <c r="E22" s="81"/>
      <c r="F22" s="82"/>
      <c r="G22" s="82"/>
      <c r="H22" s="83"/>
      <c r="I22" s="84"/>
      <c r="J22" s="739"/>
      <c r="K22" s="739"/>
      <c r="L22" s="738"/>
      <c r="M22" s="738"/>
      <c r="N22" s="86"/>
      <c r="O22" s="87"/>
      <c r="P22" s="85"/>
      <c r="Q22" s="88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</row>
    <row r="23" spans="1:60" s="4" customFormat="1" ht="12.75">
      <c r="A23" s="597" t="s">
        <v>304</v>
      </c>
      <c r="B23" s="598">
        <v>1</v>
      </c>
      <c r="C23" s="598"/>
      <c r="D23" s="598"/>
      <c r="E23" s="598"/>
      <c r="F23" s="598"/>
      <c r="G23" s="599"/>
      <c r="H23" s="599"/>
      <c r="I23" s="599"/>
      <c r="J23" s="599"/>
      <c r="K23" s="600"/>
      <c r="L23" s="738"/>
      <c r="M23" s="738"/>
      <c r="N23" s="597" t="s">
        <v>304</v>
      </c>
      <c r="O23" s="598">
        <v>2</v>
      </c>
      <c r="P23" s="598"/>
      <c r="Q23" s="598"/>
      <c r="R23" s="598"/>
      <c r="S23" s="598"/>
      <c r="T23" s="599"/>
      <c r="U23" s="599"/>
      <c r="V23" s="599"/>
      <c r="W23" s="599"/>
      <c r="X23" s="600"/>
      <c r="Z23" s="597" t="s">
        <v>304</v>
      </c>
      <c r="AA23" s="598">
        <v>3</v>
      </c>
      <c r="AB23" s="598"/>
      <c r="AC23" s="598"/>
      <c r="AD23" s="598"/>
      <c r="AE23" s="598"/>
      <c r="AF23" s="599"/>
      <c r="AG23" s="599"/>
      <c r="AH23" s="599"/>
      <c r="AI23" s="599"/>
      <c r="AJ23" s="600"/>
      <c r="AK23" s="610"/>
      <c r="AL23" s="597" t="s">
        <v>304</v>
      </c>
      <c r="AM23" s="598">
        <v>4</v>
      </c>
      <c r="AN23" s="598"/>
      <c r="AO23" s="598"/>
      <c r="AP23" s="598"/>
      <c r="AQ23" s="598"/>
      <c r="AR23" s="599"/>
      <c r="AS23" s="599"/>
      <c r="AT23" s="599"/>
      <c r="AU23" s="599"/>
      <c r="AV23" s="600"/>
      <c r="AX23" s="597" t="s">
        <v>304</v>
      </c>
      <c r="AY23" s="598">
        <v>5</v>
      </c>
      <c r="AZ23" s="598"/>
      <c r="BA23" s="598"/>
      <c r="BB23" s="598"/>
      <c r="BC23" s="598"/>
      <c r="BD23" s="599"/>
      <c r="BE23" s="599"/>
      <c r="BF23" s="599"/>
      <c r="BG23" s="599"/>
      <c r="BH23" s="600"/>
    </row>
    <row r="24" spans="1:60" s="4" customFormat="1" ht="12.75">
      <c r="A24" s="586"/>
      <c r="B24" s="601"/>
      <c r="C24" s="601"/>
      <c r="D24" s="601"/>
      <c r="E24" s="601"/>
      <c r="F24" s="601"/>
      <c r="G24" s="601"/>
      <c r="H24" s="601"/>
      <c r="I24" s="601"/>
      <c r="J24" s="601"/>
      <c r="K24" s="602"/>
      <c r="L24" s="738"/>
      <c r="M24" s="738"/>
      <c r="N24" s="586"/>
      <c r="O24" s="601"/>
      <c r="P24" s="601"/>
      <c r="Q24" s="601"/>
      <c r="R24" s="601"/>
      <c r="S24" s="601"/>
      <c r="T24" s="601"/>
      <c r="U24" s="601"/>
      <c r="V24" s="601"/>
      <c r="W24" s="601"/>
      <c r="X24" s="602"/>
      <c r="Z24" s="586"/>
      <c r="AA24" s="601"/>
      <c r="AB24" s="601"/>
      <c r="AC24" s="601"/>
      <c r="AD24" s="601"/>
      <c r="AE24" s="601"/>
      <c r="AF24" s="601"/>
      <c r="AG24" s="601"/>
      <c r="AH24" s="601"/>
      <c r="AI24" s="601"/>
      <c r="AJ24" s="602"/>
      <c r="AK24" s="610"/>
      <c r="AL24" s="586"/>
      <c r="AM24" s="601"/>
      <c r="AN24" s="601"/>
      <c r="AO24" s="601"/>
      <c r="AP24" s="601"/>
      <c r="AQ24" s="601"/>
      <c r="AR24" s="601"/>
      <c r="AS24" s="601"/>
      <c r="AT24" s="601"/>
      <c r="AU24" s="601"/>
      <c r="AV24" s="602"/>
      <c r="AX24" s="586"/>
      <c r="AY24" s="601"/>
      <c r="AZ24" s="601"/>
      <c r="BA24" s="601"/>
      <c r="BB24" s="601"/>
      <c r="BC24" s="601"/>
      <c r="BD24" s="601"/>
      <c r="BE24" s="601"/>
      <c r="BF24" s="601"/>
      <c r="BG24" s="601"/>
      <c r="BH24" s="602"/>
    </row>
    <row r="25" spans="1:60" s="4" customFormat="1" ht="12.75">
      <c r="A25" s="586" t="s">
        <v>207</v>
      </c>
      <c r="B25" s="601"/>
      <c r="C25" s="601" t="s">
        <v>91</v>
      </c>
      <c r="D25" s="601"/>
      <c r="E25" s="601"/>
      <c r="F25" s="601" t="s">
        <v>208</v>
      </c>
      <c r="G25" s="601"/>
      <c r="H25" s="601" t="s">
        <v>36</v>
      </c>
      <c r="I25" s="601"/>
      <c r="J25" s="601"/>
      <c r="K25" s="602"/>
      <c r="L25" s="738"/>
      <c r="M25" s="738"/>
      <c r="N25" s="586" t="s">
        <v>207</v>
      </c>
      <c r="O25" s="601"/>
      <c r="P25" s="601" t="s">
        <v>67</v>
      </c>
      <c r="Q25" s="601"/>
      <c r="R25" s="601"/>
      <c r="S25" s="601" t="s">
        <v>208</v>
      </c>
      <c r="T25" s="601"/>
      <c r="U25" s="601" t="s">
        <v>91</v>
      </c>
      <c r="V25" s="601"/>
      <c r="W25" s="601"/>
      <c r="X25" s="602"/>
      <c r="Z25" s="586" t="s">
        <v>207</v>
      </c>
      <c r="AA25" s="601"/>
      <c r="AB25" s="601" t="s">
        <v>67</v>
      </c>
      <c r="AC25" s="601"/>
      <c r="AD25" s="601"/>
      <c r="AE25" s="601" t="s">
        <v>208</v>
      </c>
      <c r="AF25" s="601"/>
      <c r="AG25" s="601" t="s">
        <v>36</v>
      </c>
      <c r="AH25" s="601"/>
      <c r="AI25" s="601"/>
      <c r="AJ25" s="602"/>
      <c r="AK25" s="610"/>
      <c r="AL25" s="586" t="s">
        <v>207</v>
      </c>
      <c r="AM25" s="601"/>
      <c r="AN25" s="601" t="s">
        <v>36</v>
      </c>
      <c r="AO25" s="601"/>
      <c r="AP25" s="601"/>
      <c r="AQ25" s="601" t="s">
        <v>208</v>
      </c>
      <c r="AR25" s="601"/>
      <c r="AS25" s="601" t="s">
        <v>90</v>
      </c>
      <c r="AT25" s="601"/>
      <c r="AU25" s="601"/>
      <c r="AV25" s="602"/>
      <c r="AX25" s="586" t="s">
        <v>207</v>
      </c>
      <c r="AY25" s="601"/>
      <c r="AZ25" s="601" t="s">
        <v>265</v>
      </c>
      <c r="BA25" s="601"/>
      <c r="BB25" s="601"/>
      <c r="BC25" s="601" t="s">
        <v>208</v>
      </c>
      <c r="BD25" s="601"/>
      <c r="BE25" s="601" t="s">
        <v>36</v>
      </c>
      <c r="BF25" s="601"/>
      <c r="BG25" s="601"/>
      <c r="BH25" s="602"/>
    </row>
    <row r="26" spans="1:60" s="4" customFormat="1" ht="13.5" thickBot="1">
      <c r="A26" s="586"/>
      <c r="B26" s="601"/>
      <c r="C26" s="601"/>
      <c r="D26" s="601"/>
      <c r="E26" s="601"/>
      <c r="F26" s="601"/>
      <c r="G26" s="601"/>
      <c r="H26" s="601"/>
      <c r="I26" s="601"/>
      <c r="J26" s="601"/>
      <c r="K26" s="602"/>
      <c r="L26" s="738"/>
      <c r="M26" s="738"/>
      <c r="N26" s="586"/>
      <c r="O26" s="601"/>
      <c r="P26" s="601"/>
      <c r="Q26" s="601"/>
      <c r="R26" s="601"/>
      <c r="S26" s="601"/>
      <c r="T26" s="601"/>
      <c r="U26" s="601"/>
      <c r="V26" s="601"/>
      <c r="W26" s="601"/>
      <c r="X26" s="602"/>
      <c r="Z26" s="586"/>
      <c r="AA26" s="601"/>
      <c r="AB26" s="601"/>
      <c r="AC26" s="601"/>
      <c r="AD26" s="601"/>
      <c r="AE26" s="601"/>
      <c r="AF26" s="601"/>
      <c r="AG26" s="601"/>
      <c r="AH26" s="601"/>
      <c r="AI26" s="601"/>
      <c r="AJ26" s="602"/>
      <c r="AK26" s="610"/>
      <c r="AL26" s="586"/>
      <c r="AM26" s="601"/>
      <c r="AN26" s="601"/>
      <c r="AO26" s="601"/>
      <c r="AP26" s="601"/>
      <c r="AQ26" s="601"/>
      <c r="AR26" s="601"/>
      <c r="AS26" s="601"/>
      <c r="AT26" s="601"/>
      <c r="AU26" s="601"/>
      <c r="AV26" s="602"/>
      <c r="AX26" s="586"/>
      <c r="AY26" s="601"/>
      <c r="AZ26" s="601"/>
      <c r="BA26" s="601"/>
      <c r="BB26" s="601"/>
      <c r="BC26" s="601"/>
      <c r="BD26" s="601"/>
      <c r="BE26" s="601"/>
      <c r="BF26" s="601"/>
      <c r="BG26" s="601"/>
      <c r="BH26" s="602"/>
    </row>
    <row r="27" spans="1:60" s="4" customFormat="1" ht="13.5" thickBot="1">
      <c r="A27" s="583"/>
      <c r="B27" s="584" t="s">
        <v>209</v>
      </c>
      <c r="C27" s="585"/>
      <c r="D27" s="585"/>
      <c r="E27" s="583"/>
      <c r="F27" s="584" t="s">
        <v>210</v>
      </c>
      <c r="G27" s="585"/>
      <c r="H27" s="586"/>
      <c r="I27" s="601"/>
      <c r="J27" s="601"/>
      <c r="K27" s="602"/>
      <c r="L27" s="738"/>
      <c r="M27" s="738"/>
      <c r="N27" s="583"/>
      <c r="O27" s="584" t="s">
        <v>209</v>
      </c>
      <c r="P27" s="585"/>
      <c r="Q27" s="585"/>
      <c r="R27" s="583"/>
      <c r="S27" s="584" t="s">
        <v>210</v>
      </c>
      <c r="T27" s="585"/>
      <c r="U27" s="586"/>
      <c r="V27" s="601"/>
      <c r="W27" s="601"/>
      <c r="X27" s="602"/>
      <c r="Z27" s="583"/>
      <c r="AA27" s="584" t="s">
        <v>209</v>
      </c>
      <c r="AB27" s="585"/>
      <c r="AC27" s="585"/>
      <c r="AD27" s="583"/>
      <c r="AE27" s="584" t="s">
        <v>210</v>
      </c>
      <c r="AF27" s="585"/>
      <c r="AG27" s="586"/>
      <c r="AH27" s="601"/>
      <c r="AI27" s="601"/>
      <c r="AJ27" s="602"/>
      <c r="AK27" s="610"/>
      <c r="AL27" s="583"/>
      <c r="AM27" s="584" t="s">
        <v>209</v>
      </c>
      <c r="AN27" s="585"/>
      <c r="AO27" s="585"/>
      <c r="AP27" s="583"/>
      <c r="AQ27" s="584" t="s">
        <v>210</v>
      </c>
      <c r="AR27" s="585"/>
      <c r="AS27" s="586"/>
      <c r="AT27" s="601"/>
      <c r="AU27" s="601"/>
      <c r="AV27" s="602"/>
      <c r="AX27" s="583"/>
      <c r="AY27" s="584" t="s">
        <v>209</v>
      </c>
      <c r="AZ27" s="585"/>
      <c r="BA27" s="585"/>
      <c r="BB27" s="583"/>
      <c r="BC27" s="584" t="s">
        <v>210</v>
      </c>
      <c r="BD27" s="585"/>
      <c r="BE27" s="586"/>
      <c r="BF27" s="601"/>
      <c r="BG27" s="601"/>
      <c r="BH27" s="602"/>
    </row>
    <row r="28" spans="1:60" s="4" customFormat="1" ht="13.5" thickBot="1">
      <c r="A28" s="583"/>
      <c r="B28" s="585" t="s">
        <v>211</v>
      </c>
      <c r="C28" s="585"/>
      <c r="D28" s="585"/>
      <c r="E28" s="583"/>
      <c r="F28" s="585" t="s">
        <v>211</v>
      </c>
      <c r="G28" s="585"/>
      <c r="H28" s="586"/>
      <c r="I28" s="601"/>
      <c r="J28" s="601"/>
      <c r="K28" s="602"/>
      <c r="L28" s="738"/>
      <c r="M28" s="738"/>
      <c r="N28" s="583"/>
      <c r="O28" s="585" t="s">
        <v>211</v>
      </c>
      <c r="P28" s="585"/>
      <c r="Q28" s="585"/>
      <c r="R28" s="583"/>
      <c r="S28" s="585" t="s">
        <v>211</v>
      </c>
      <c r="T28" s="585"/>
      <c r="U28" s="586"/>
      <c r="V28" s="601"/>
      <c r="W28" s="601"/>
      <c r="X28" s="602"/>
      <c r="Z28" s="583"/>
      <c r="AA28" s="585" t="s">
        <v>211</v>
      </c>
      <c r="AB28" s="585"/>
      <c r="AC28" s="585"/>
      <c r="AD28" s="583"/>
      <c r="AE28" s="585" t="s">
        <v>211</v>
      </c>
      <c r="AF28" s="585"/>
      <c r="AG28" s="586"/>
      <c r="AH28" s="601"/>
      <c r="AI28" s="601"/>
      <c r="AJ28" s="602"/>
      <c r="AK28" s="610"/>
      <c r="AL28" s="583"/>
      <c r="AM28" s="585" t="s">
        <v>211</v>
      </c>
      <c r="AN28" s="585"/>
      <c r="AO28" s="585"/>
      <c r="AP28" s="583"/>
      <c r="AQ28" s="585" t="s">
        <v>211</v>
      </c>
      <c r="AR28" s="585"/>
      <c r="AS28" s="586"/>
      <c r="AT28" s="601"/>
      <c r="AU28" s="601"/>
      <c r="AV28" s="602"/>
      <c r="AX28" s="583"/>
      <c r="AY28" s="585" t="s">
        <v>211</v>
      </c>
      <c r="AZ28" s="585"/>
      <c r="BA28" s="585"/>
      <c r="BB28" s="583"/>
      <c r="BC28" s="585" t="s">
        <v>211</v>
      </c>
      <c r="BD28" s="585"/>
      <c r="BE28" s="586"/>
      <c r="BF28" s="601"/>
      <c r="BG28" s="601"/>
      <c r="BH28" s="602"/>
    </row>
    <row r="29" spans="1:60" s="4" customFormat="1" ht="13.5" thickBot="1">
      <c r="A29" s="587">
        <v>1</v>
      </c>
      <c r="B29" s="588" t="s">
        <v>212</v>
      </c>
      <c r="C29" s="589"/>
      <c r="D29" s="585"/>
      <c r="E29" s="587">
        <v>1</v>
      </c>
      <c r="F29" s="588" t="s">
        <v>213</v>
      </c>
      <c r="G29" s="589"/>
      <c r="H29" s="586"/>
      <c r="I29" s="601"/>
      <c r="J29" s="601"/>
      <c r="K29" s="602"/>
      <c r="L29" s="738"/>
      <c r="M29" s="738"/>
      <c r="N29" s="587">
        <v>1</v>
      </c>
      <c r="O29" s="588" t="s">
        <v>246</v>
      </c>
      <c r="P29" s="589"/>
      <c r="Q29" s="585"/>
      <c r="R29" s="587">
        <v>1</v>
      </c>
      <c r="S29" s="588" t="s">
        <v>212</v>
      </c>
      <c r="T29" s="589"/>
      <c r="U29" s="586"/>
      <c r="V29" s="601"/>
      <c r="W29" s="601"/>
      <c r="X29" s="602"/>
      <c r="Z29" s="587">
        <v>1</v>
      </c>
      <c r="AA29" s="588" t="s">
        <v>246</v>
      </c>
      <c r="AB29" s="589"/>
      <c r="AC29" s="585"/>
      <c r="AD29" s="587">
        <v>1</v>
      </c>
      <c r="AE29" s="588" t="s">
        <v>213</v>
      </c>
      <c r="AF29" s="589"/>
      <c r="AG29" s="586"/>
      <c r="AH29" s="601"/>
      <c r="AI29" s="601"/>
      <c r="AJ29" s="602"/>
      <c r="AK29" s="610"/>
      <c r="AL29" s="587">
        <v>1</v>
      </c>
      <c r="AM29" s="583" t="s">
        <v>213</v>
      </c>
      <c r="AN29" s="583"/>
      <c r="AO29" s="585"/>
      <c r="AP29" s="587">
        <v>1</v>
      </c>
      <c r="AQ29" s="588" t="s">
        <v>247</v>
      </c>
      <c r="AR29" s="589"/>
      <c r="AS29" s="586"/>
      <c r="AT29" s="601"/>
      <c r="AU29" s="601"/>
      <c r="AV29" s="602"/>
      <c r="AX29" s="587">
        <v>1</v>
      </c>
      <c r="AY29" s="588" t="s">
        <v>266</v>
      </c>
      <c r="AZ29" s="589"/>
      <c r="BA29" s="585"/>
      <c r="BB29" s="587">
        <v>1</v>
      </c>
      <c r="BC29" s="588" t="s">
        <v>213</v>
      </c>
      <c r="BD29" s="589"/>
      <c r="BE29" s="586"/>
      <c r="BF29" s="601"/>
      <c r="BG29" s="601"/>
      <c r="BH29" s="602"/>
    </row>
    <row r="30" spans="1:60" s="4" customFormat="1" ht="13.5" thickBot="1">
      <c r="A30" s="587">
        <v>2</v>
      </c>
      <c r="B30" s="588" t="s">
        <v>214</v>
      </c>
      <c r="C30" s="589"/>
      <c r="D30" s="585"/>
      <c r="E30" s="587">
        <v>2</v>
      </c>
      <c r="F30" s="588" t="s">
        <v>215</v>
      </c>
      <c r="G30" s="589"/>
      <c r="H30" s="586"/>
      <c r="I30" s="601"/>
      <c r="J30" s="601"/>
      <c r="K30" s="602"/>
      <c r="L30" s="738"/>
      <c r="M30" s="738"/>
      <c r="N30" s="587">
        <v>2</v>
      </c>
      <c r="O30" s="588" t="s">
        <v>248</v>
      </c>
      <c r="P30" s="589"/>
      <c r="Q30" s="585"/>
      <c r="R30" s="587">
        <v>2</v>
      </c>
      <c r="S30" s="588" t="s">
        <v>214</v>
      </c>
      <c r="T30" s="589"/>
      <c r="U30" s="586"/>
      <c r="V30" s="601"/>
      <c r="W30" s="601"/>
      <c r="X30" s="602"/>
      <c r="Z30" s="587">
        <v>2</v>
      </c>
      <c r="AA30" s="588" t="s">
        <v>248</v>
      </c>
      <c r="AB30" s="589"/>
      <c r="AC30" s="585"/>
      <c r="AD30" s="587">
        <v>2</v>
      </c>
      <c r="AE30" s="588" t="s">
        <v>215</v>
      </c>
      <c r="AF30" s="589"/>
      <c r="AG30" s="586"/>
      <c r="AH30" s="601"/>
      <c r="AI30" s="601"/>
      <c r="AJ30" s="602"/>
      <c r="AK30" s="610"/>
      <c r="AL30" s="587">
        <v>2</v>
      </c>
      <c r="AM30" s="583" t="s">
        <v>215</v>
      </c>
      <c r="AN30" s="583"/>
      <c r="AO30" s="585"/>
      <c r="AP30" s="587">
        <v>2</v>
      </c>
      <c r="AQ30" s="588" t="s">
        <v>249</v>
      </c>
      <c r="AR30" s="589"/>
      <c r="AS30" s="586"/>
      <c r="AT30" s="601"/>
      <c r="AU30" s="601"/>
      <c r="AV30" s="602"/>
      <c r="AX30" s="587">
        <v>2</v>
      </c>
      <c r="AY30" s="583" t="s">
        <v>268</v>
      </c>
      <c r="AZ30" s="583"/>
      <c r="BA30" s="585"/>
      <c r="BB30" s="587">
        <v>2</v>
      </c>
      <c r="BC30" s="588" t="s">
        <v>215</v>
      </c>
      <c r="BD30" s="589"/>
      <c r="BE30" s="586"/>
      <c r="BF30" s="601"/>
      <c r="BG30" s="601"/>
      <c r="BH30" s="602"/>
    </row>
    <row r="31" spans="1:60" s="4" customFormat="1" ht="13.5" thickBot="1">
      <c r="A31" s="587">
        <v>3</v>
      </c>
      <c r="B31" s="588" t="s">
        <v>216</v>
      </c>
      <c r="C31" s="589"/>
      <c r="D31" s="585"/>
      <c r="E31" s="587">
        <v>3</v>
      </c>
      <c r="F31" s="588" t="s">
        <v>217</v>
      </c>
      <c r="G31" s="589"/>
      <c r="H31" s="586"/>
      <c r="I31" s="601"/>
      <c r="J31" s="601"/>
      <c r="K31" s="602"/>
      <c r="L31" s="738"/>
      <c r="M31" s="738"/>
      <c r="N31" s="587">
        <v>3</v>
      </c>
      <c r="O31" s="588" t="s">
        <v>250</v>
      </c>
      <c r="P31" s="589"/>
      <c r="Q31" s="585"/>
      <c r="R31" s="587">
        <v>3</v>
      </c>
      <c r="S31" s="588" t="s">
        <v>216</v>
      </c>
      <c r="T31" s="589"/>
      <c r="U31" s="586"/>
      <c r="V31" s="601"/>
      <c r="W31" s="601"/>
      <c r="X31" s="602"/>
      <c r="Z31" s="587">
        <v>3</v>
      </c>
      <c r="AA31" s="588" t="s">
        <v>250</v>
      </c>
      <c r="AB31" s="589"/>
      <c r="AC31" s="585"/>
      <c r="AD31" s="587">
        <v>3</v>
      </c>
      <c r="AE31" s="588" t="s">
        <v>217</v>
      </c>
      <c r="AF31" s="589"/>
      <c r="AG31" s="586"/>
      <c r="AH31" s="601"/>
      <c r="AI31" s="601"/>
      <c r="AJ31" s="602"/>
      <c r="AK31" s="610"/>
      <c r="AL31" s="587">
        <v>3</v>
      </c>
      <c r="AM31" s="583" t="s">
        <v>217</v>
      </c>
      <c r="AN31" s="583"/>
      <c r="AO31" s="585"/>
      <c r="AP31" s="587">
        <v>3</v>
      </c>
      <c r="AQ31" s="588" t="s">
        <v>168</v>
      </c>
      <c r="AR31" s="589"/>
      <c r="AS31" s="586"/>
      <c r="AT31" s="601"/>
      <c r="AU31" s="601"/>
      <c r="AV31" s="602"/>
      <c r="AX31" s="587">
        <v>3</v>
      </c>
      <c r="AY31" s="583" t="s">
        <v>270</v>
      </c>
      <c r="AZ31" s="583"/>
      <c r="BA31" s="585"/>
      <c r="BB31" s="587">
        <v>3</v>
      </c>
      <c r="BC31" s="588" t="s">
        <v>217</v>
      </c>
      <c r="BD31" s="589"/>
      <c r="BE31" s="586"/>
      <c r="BF31" s="601"/>
      <c r="BG31" s="601"/>
      <c r="BH31" s="602"/>
    </row>
    <row r="32" spans="1:60" s="4" customFormat="1" ht="13.5" thickBot="1">
      <c r="A32" s="587">
        <v>4</v>
      </c>
      <c r="B32" s="588" t="s">
        <v>218</v>
      </c>
      <c r="C32" s="589"/>
      <c r="D32" s="585"/>
      <c r="E32" s="587">
        <v>4</v>
      </c>
      <c r="F32" s="588" t="s">
        <v>219</v>
      </c>
      <c r="G32" s="589"/>
      <c r="H32" s="586"/>
      <c r="I32" s="601"/>
      <c r="J32" s="601"/>
      <c r="K32" s="602"/>
      <c r="L32" s="738"/>
      <c r="M32" s="738"/>
      <c r="N32" s="587">
        <v>4</v>
      </c>
      <c r="O32" s="588" t="s">
        <v>251</v>
      </c>
      <c r="P32" s="589"/>
      <c r="Q32" s="585"/>
      <c r="R32" s="587">
        <v>4</v>
      </c>
      <c r="S32" s="588" t="s">
        <v>218</v>
      </c>
      <c r="T32" s="589"/>
      <c r="U32" s="586"/>
      <c r="V32" s="601"/>
      <c r="W32" s="601"/>
      <c r="X32" s="602"/>
      <c r="Z32" s="587">
        <v>4</v>
      </c>
      <c r="AA32" s="588" t="s">
        <v>251</v>
      </c>
      <c r="AB32" s="589"/>
      <c r="AC32" s="585"/>
      <c r="AD32" s="587">
        <v>4</v>
      </c>
      <c r="AE32" s="588" t="s">
        <v>219</v>
      </c>
      <c r="AF32" s="589"/>
      <c r="AG32" s="586"/>
      <c r="AH32" s="601"/>
      <c r="AI32" s="601"/>
      <c r="AJ32" s="602"/>
      <c r="AK32" s="610"/>
      <c r="AL32" s="587">
        <v>4</v>
      </c>
      <c r="AM32" s="583" t="s">
        <v>219</v>
      </c>
      <c r="AN32" s="583"/>
      <c r="AO32" s="585"/>
      <c r="AP32" s="587">
        <v>4</v>
      </c>
      <c r="AQ32" s="588" t="s">
        <v>252</v>
      </c>
      <c r="AR32" s="589"/>
      <c r="AS32" s="586"/>
      <c r="AT32" s="601"/>
      <c r="AU32" s="601"/>
      <c r="AV32" s="602"/>
      <c r="AX32" s="587">
        <v>4</v>
      </c>
      <c r="AY32" s="583" t="s">
        <v>271</v>
      </c>
      <c r="AZ32" s="583"/>
      <c r="BA32" s="585"/>
      <c r="BB32" s="587">
        <v>4</v>
      </c>
      <c r="BC32" s="588" t="s">
        <v>219</v>
      </c>
      <c r="BD32" s="589"/>
      <c r="BE32" s="586"/>
      <c r="BF32" s="601"/>
      <c r="BG32" s="601"/>
      <c r="BH32" s="602"/>
    </row>
    <row r="33" spans="1:60" s="4" customFormat="1" ht="13.5" thickBot="1">
      <c r="A33" s="586"/>
      <c r="B33" s="601"/>
      <c r="C33" s="601"/>
      <c r="D33" s="601"/>
      <c r="E33" s="601"/>
      <c r="F33" s="601"/>
      <c r="G33" s="601"/>
      <c r="H33" s="601"/>
      <c r="I33" s="601"/>
      <c r="J33" s="601"/>
      <c r="K33" s="602"/>
      <c r="L33" s="738"/>
      <c r="M33" s="738"/>
      <c r="N33" s="586"/>
      <c r="O33" s="601"/>
      <c r="P33" s="601"/>
      <c r="Q33" s="601"/>
      <c r="R33" s="601"/>
      <c r="S33" s="601"/>
      <c r="T33" s="601"/>
      <c r="U33" s="601"/>
      <c r="V33" s="601"/>
      <c r="W33" s="601"/>
      <c r="X33" s="602"/>
      <c r="Z33" s="586"/>
      <c r="AA33" s="601"/>
      <c r="AB33" s="601"/>
      <c r="AC33" s="601"/>
      <c r="AD33" s="601"/>
      <c r="AE33" s="601"/>
      <c r="AF33" s="601"/>
      <c r="AG33" s="601"/>
      <c r="AH33" s="601"/>
      <c r="AI33" s="601"/>
      <c r="AJ33" s="602"/>
      <c r="AK33" s="610"/>
      <c r="AL33" s="586"/>
      <c r="AM33" s="601"/>
      <c r="AN33" s="601"/>
      <c r="AO33" s="601"/>
      <c r="AP33" s="601"/>
      <c r="AQ33" s="601"/>
      <c r="AR33" s="601"/>
      <c r="AS33" s="601"/>
      <c r="AT33" s="601"/>
      <c r="AU33" s="601"/>
      <c r="AV33" s="602"/>
      <c r="AX33" s="586"/>
      <c r="AY33" s="601"/>
      <c r="AZ33" s="601"/>
      <c r="BA33" s="601"/>
      <c r="BB33" s="601"/>
      <c r="BC33" s="601"/>
      <c r="BD33" s="601"/>
      <c r="BE33" s="601"/>
      <c r="BF33" s="601"/>
      <c r="BG33" s="601"/>
      <c r="BH33" s="602"/>
    </row>
    <row r="34" spans="1:60" s="4" customFormat="1" ht="13.5" thickBot="1">
      <c r="A34" s="587" t="s">
        <v>1</v>
      </c>
      <c r="B34" s="585" t="s">
        <v>220</v>
      </c>
      <c r="C34" s="585"/>
      <c r="D34" s="585"/>
      <c r="E34" s="590" t="s">
        <v>221</v>
      </c>
      <c r="F34" s="583"/>
      <c r="G34" s="583" t="s">
        <v>222</v>
      </c>
      <c r="H34" s="583" t="s">
        <v>223</v>
      </c>
      <c r="I34" s="583" t="s">
        <v>224</v>
      </c>
      <c r="J34" s="591" t="s">
        <v>200</v>
      </c>
      <c r="K34" s="591" t="s">
        <v>225</v>
      </c>
      <c r="L34" s="738"/>
      <c r="M34" s="738"/>
      <c r="N34" s="587" t="s">
        <v>1</v>
      </c>
      <c r="O34" s="585" t="s">
        <v>220</v>
      </c>
      <c r="P34" s="585"/>
      <c r="Q34" s="585"/>
      <c r="R34" s="590" t="s">
        <v>221</v>
      </c>
      <c r="S34" s="583"/>
      <c r="T34" s="583" t="s">
        <v>222</v>
      </c>
      <c r="U34" s="583" t="s">
        <v>223</v>
      </c>
      <c r="V34" s="583" t="s">
        <v>224</v>
      </c>
      <c r="W34" s="591" t="s">
        <v>200</v>
      </c>
      <c r="X34" s="591" t="s">
        <v>225</v>
      </c>
      <c r="Z34" s="587" t="s">
        <v>1</v>
      </c>
      <c r="AA34" s="585" t="s">
        <v>220</v>
      </c>
      <c r="AB34" s="585"/>
      <c r="AC34" s="585"/>
      <c r="AD34" s="590" t="s">
        <v>221</v>
      </c>
      <c r="AE34" s="583"/>
      <c r="AF34" s="583" t="s">
        <v>222</v>
      </c>
      <c r="AG34" s="583" t="s">
        <v>223</v>
      </c>
      <c r="AH34" s="583" t="s">
        <v>224</v>
      </c>
      <c r="AI34" s="591" t="s">
        <v>200</v>
      </c>
      <c r="AJ34" s="591" t="s">
        <v>225</v>
      </c>
      <c r="AK34" s="610"/>
      <c r="AL34" s="587" t="s">
        <v>1</v>
      </c>
      <c r="AM34" s="585" t="s">
        <v>220</v>
      </c>
      <c r="AN34" s="585"/>
      <c r="AO34" s="585"/>
      <c r="AP34" s="590" t="s">
        <v>221</v>
      </c>
      <c r="AQ34" s="583"/>
      <c r="AR34" s="583" t="s">
        <v>222</v>
      </c>
      <c r="AS34" s="583" t="s">
        <v>223</v>
      </c>
      <c r="AT34" s="583" t="s">
        <v>224</v>
      </c>
      <c r="AU34" s="591" t="s">
        <v>200</v>
      </c>
      <c r="AV34" s="591" t="s">
        <v>225</v>
      </c>
      <c r="AX34" s="587" t="s">
        <v>1</v>
      </c>
      <c r="AY34" s="585" t="s">
        <v>220</v>
      </c>
      <c r="AZ34" s="585"/>
      <c r="BA34" s="585"/>
      <c r="BB34" s="590" t="s">
        <v>221</v>
      </c>
      <c r="BC34" s="583"/>
      <c r="BD34" s="583" t="s">
        <v>222</v>
      </c>
      <c r="BE34" s="583" t="s">
        <v>223</v>
      </c>
      <c r="BF34" s="583" t="s">
        <v>224</v>
      </c>
      <c r="BG34" s="591" t="s">
        <v>200</v>
      </c>
      <c r="BH34" s="591" t="s">
        <v>225</v>
      </c>
    </row>
    <row r="35" spans="1:60" s="4" customFormat="1" ht="13.5" thickBot="1">
      <c r="A35" s="591">
        <v>1</v>
      </c>
      <c r="B35" s="588" t="s">
        <v>212</v>
      </c>
      <c r="C35" s="589"/>
      <c r="D35" s="592" t="s">
        <v>226</v>
      </c>
      <c r="E35" s="593" t="s">
        <v>227</v>
      </c>
      <c r="F35" s="583" t="s">
        <v>213</v>
      </c>
      <c r="G35" s="594" t="s">
        <v>228</v>
      </c>
      <c r="H35" s="594" t="s">
        <v>228</v>
      </c>
      <c r="I35" s="594"/>
      <c r="J35" s="594" t="s">
        <v>229</v>
      </c>
      <c r="K35" s="594" t="s">
        <v>230</v>
      </c>
      <c r="L35" s="738"/>
      <c r="M35" s="738"/>
      <c r="N35" s="591">
        <v>1</v>
      </c>
      <c r="O35" s="588" t="s">
        <v>246</v>
      </c>
      <c r="P35" s="589"/>
      <c r="Q35" s="592" t="s">
        <v>226</v>
      </c>
      <c r="R35" s="593" t="s">
        <v>227</v>
      </c>
      <c r="S35" s="583" t="s">
        <v>212</v>
      </c>
      <c r="T35" s="594" t="s">
        <v>274</v>
      </c>
      <c r="U35" s="594" t="s">
        <v>274</v>
      </c>
      <c r="V35" s="594" t="s">
        <v>201</v>
      </c>
      <c r="W35" s="594" t="s">
        <v>257</v>
      </c>
      <c r="X35" s="594" t="s">
        <v>258</v>
      </c>
      <c r="Z35" s="591">
        <v>1</v>
      </c>
      <c r="AA35" s="588" t="s">
        <v>246</v>
      </c>
      <c r="AB35" s="589"/>
      <c r="AC35" s="592" t="s">
        <v>226</v>
      </c>
      <c r="AD35" s="593" t="s">
        <v>227</v>
      </c>
      <c r="AE35" s="583" t="s">
        <v>213</v>
      </c>
      <c r="AF35" s="594" t="s">
        <v>236</v>
      </c>
      <c r="AG35" s="594" t="s">
        <v>237</v>
      </c>
      <c r="AH35" s="594"/>
      <c r="AI35" s="594" t="s">
        <v>229</v>
      </c>
      <c r="AJ35" s="594" t="s">
        <v>230</v>
      </c>
      <c r="AK35" s="610"/>
      <c r="AL35" s="591">
        <v>1</v>
      </c>
      <c r="AM35" s="583" t="s">
        <v>213</v>
      </c>
      <c r="AN35" s="583"/>
      <c r="AO35" s="592" t="s">
        <v>226</v>
      </c>
      <c r="AP35" s="593" t="s">
        <v>227</v>
      </c>
      <c r="AQ35" s="583" t="s">
        <v>247</v>
      </c>
      <c r="AR35" s="594" t="s">
        <v>255</v>
      </c>
      <c r="AS35" s="594" t="s">
        <v>255</v>
      </c>
      <c r="AT35" s="594"/>
      <c r="AU35" s="594" t="s">
        <v>257</v>
      </c>
      <c r="AV35" s="594" t="s">
        <v>258</v>
      </c>
      <c r="AX35" s="591">
        <v>1</v>
      </c>
      <c r="AY35" s="588" t="s">
        <v>266</v>
      </c>
      <c r="AZ35" s="589"/>
      <c r="BA35" s="592" t="s">
        <v>226</v>
      </c>
      <c r="BB35" s="593" t="s">
        <v>227</v>
      </c>
      <c r="BC35" s="583" t="s">
        <v>213</v>
      </c>
      <c r="BD35" s="594" t="s">
        <v>276</v>
      </c>
      <c r="BE35" s="594" t="s">
        <v>276</v>
      </c>
      <c r="BF35" s="594"/>
      <c r="BG35" s="594" t="s">
        <v>257</v>
      </c>
      <c r="BH35" s="594" t="s">
        <v>258</v>
      </c>
    </row>
    <row r="36" spans="1:60" s="4" customFormat="1" ht="13.5" thickBot="1">
      <c r="A36" s="591">
        <v>2</v>
      </c>
      <c r="B36" s="588" t="s">
        <v>214</v>
      </c>
      <c r="C36" s="589"/>
      <c r="D36" s="592" t="s">
        <v>231</v>
      </c>
      <c r="E36" s="593" t="s">
        <v>232</v>
      </c>
      <c r="F36" s="583" t="s">
        <v>215</v>
      </c>
      <c r="G36" s="594" t="s">
        <v>233</v>
      </c>
      <c r="H36" s="594" t="s">
        <v>228</v>
      </c>
      <c r="I36" s="594"/>
      <c r="J36" s="594" t="s">
        <v>229</v>
      </c>
      <c r="K36" s="594" t="s">
        <v>230</v>
      </c>
      <c r="L36" s="738"/>
      <c r="M36" s="738"/>
      <c r="N36" s="591">
        <v>2</v>
      </c>
      <c r="O36" s="588" t="s">
        <v>248</v>
      </c>
      <c r="P36" s="589"/>
      <c r="Q36" s="592" t="s">
        <v>231</v>
      </c>
      <c r="R36" s="593" t="s">
        <v>232</v>
      </c>
      <c r="S36" s="583" t="s">
        <v>214</v>
      </c>
      <c r="T36" s="594" t="s">
        <v>277</v>
      </c>
      <c r="U36" s="594" t="s">
        <v>277</v>
      </c>
      <c r="V36" s="594" t="s">
        <v>201</v>
      </c>
      <c r="W36" s="594" t="s">
        <v>257</v>
      </c>
      <c r="X36" s="594" t="s">
        <v>258</v>
      </c>
      <c r="Z36" s="591">
        <v>2</v>
      </c>
      <c r="AA36" s="588" t="s">
        <v>248</v>
      </c>
      <c r="AB36" s="589"/>
      <c r="AC36" s="592" t="s">
        <v>231</v>
      </c>
      <c r="AD36" s="593" t="s">
        <v>232</v>
      </c>
      <c r="AE36" s="583" t="s">
        <v>215</v>
      </c>
      <c r="AF36" s="594" t="s">
        <v>260</v>
      </c>
      <c r="AG36" s="594" t="s">
        <v>254</v>
      </c>
      <c r="AH36" s="594"/>
      <c r="AI36" s="594" t="s">
        <v>229</v>
      </c>
      <c r="AJ36" s="594" t="s">
        <v>230</v>
      </c>
      <c r="AK36" s="610"/>
      <c r="AL36" s="591">
        <v>2</v>
      </c>
      <c r="AM36" s="583" t="s">
        <v>215</v>
      </c>
      <c r="AN36" s="583"/>
      <c r="AO36" s="592" t="s">
        <v>231</v>
      </c>
      <c r="AP36" s="593" t="s">
        <v>232</v>
      </c>
      <c r="AQ36" s="583" t="s">
        <v>249</v>
      </c>
      <c r="AR36" s="594" t="s">
        <v>276</v>
      </c>
      <c r="AS36" s="594" t="s">
        <v>305</v>
      </c>
      <c r="AT36" s="594"/>
      <c r="AU36" s="594" t="s">
        <v>257</v>
      </c>
      <c r="AV36" s="594" t="s">
        <v>258</v>
      </c>
      <c r="AX36" s="591">
        <v>2</v>
      </c>
      <c r="AY36" s="588" t="s">
        <v>268</v>
      </c>
      <c r="AZ36" s="589"/>
      <c r="BA36" s="592" t="s">
        <v>231</v>
      </c>
      <c r="BB36" s="593" t="s">
        <v>232</v>
      </c>
      <c r="BC36" s="583" t="s">
        <v>215</v>
      </c>
      <c r="BD36" s="594" t="s">
        <v>255</v>
      </c>
      <c r="BE36" s="594" t="s">
        <v>305</v>
      </c>
      <c r="BF36" s="594"/>
      <c r="BG36" s="594" t="s">
        <v>257</v>
      </c>
      <c r="BH36" s="594" t="s">
        <v>258</v>
      </c>
    </row>
    <row r="37" spans="1:60" s="4" customFormat="1" ht="13.5" thickBot="1">
      <c r="A37" s="591">
        <v>3</v>
      </c>
      <c r="B37" s="588" t="s">
        <v>216</v>
      </c>
      <c r="C37" s="589"/>
      <c r="D37" s="592" t="s">
        <v>234</v>
      </c>
      <c r="E37" s="593" t="s">
        <v>235</v>
      </c>
      <c r="F37" s="583" t="s">
        <v>217</v>
      </c>
      <c r="G37" s="594" t="s">
        <v>236</v>
      </c>
      <c r="H37" s="594" t="s">
        <v>237</v>
      </c>
      <c r="I37" s="594"/>
      <c r="J37" s="594" t="s">
        <v>229</v>
      </c>
      <c r="K37" s="594" t="s">
        <v>230</v>
      </c>
      <c r="L37" s="738"/>
      <c r="M37" s="738"/>
      <c r="N37" s="591">
        <v>3</v>
      </c>
      <c r="O37" s="588" t="s">
        <v>250</v>
      </c>
      <c r="P37" s="589"/>
      <c r="Q37" s="592" t="s">
        <v>234</v>
      </c>
      <c r="R37" s="593" t="s">
        <v>235</v>
      </c>
      <c r="S37" s="583" t="s">
        <v>216</v>
      </c>
      <c r="T37" s="594" t="s">
        <v>255</v>
      </c>
      <c r="U37" s="594" t="s">
        <v>276</v>
      </c>
      <c r="V37" s="594" t="s">
        <v>282</v>
      </c>
      <c r="W37" s="594" t="s">
        <v>257</v>
      </c>
      <c r="X37" s="594" t="s">
        <v>258</v>
      </c>
      <c r="Z37" s="591">
        <v>3</v>
      </c>
      <c r="AA37" s="588" t="s">
        <v>250</v>
      </c>
      <c r="AB37" s="589"/>
      <c r="AC37" s="592" t="s">
        <v>234</v>
      </c>
      <c r="AD37" s="593" t="s">
        <v>235</v>
      </c>
      <c r="AE37" s="583" t="s">
        <v>217</v>
      </c>
      <c r="AF37" s="594" t="s">
        <v>254</v>
      </c>
      <c r="AG37" s="594" t="s">
        <v>291</v>
      </c>
      <c r="AH37" s="594"/>
      <c r="AI37" s="594" t="s">
        <v>229</v>
      </c>
      <c r="AJ37" s="594" t="s">
        <v>230</v>
      </c>
      <c r="AK37" s="610"/>
      <c r="AL37" s="591">
        <v>3</v>
      </c>
      <c r="AM37" s="583" t="s">
        <v>217</v>
      </c>
      <c r="AN37" s="583"/>
      <c r="AO37" s="592" t="s">
        <v>234</v>
      </c>
      <c r="AP37" s="593" t="s">
        <v>235</v>
      </c>
      <c r="AQ37" s="583" t="s">
        <v>168</v>
      </c>
      <c r="AR37" s="594" t="s">
        <v>305</v>
      </c>
      <c r="AS37" s="594" t="s">
        <v>293</v>
      </c>
      <c r="AT37" s="594"/>
      <c r="AU37" s="594" t="s">
        <v>257</v>
      </c>
      <c r="AV37" s="594" t="s">
        <v>258</v>
      </c>
      <c r="AX37" s="591">
        <v>3</v>
      </c>
      <c r="AY37" s="588" t="s">
        <v>270</v>
      </c>
      <c r="AZ37" s="589"/>
      <c r="BA37" s="592" t="s">
        <v>234</v>
      </c>
      <c r="BB37" s="593" t="s">
        <v>235</v>
      </c>
      <c r="BC37" s="583" t="s">
        <v>217</v>
      </c>
      <c r="BD37" s="594" t="s">
        <v>276</v>
      </c>
      <c r="BE37" s="594" t="s">
        <v>255</v>
      </c>
      <c r="BF37" s="594"/>
      <c r="BG37" s="594" t="s">
        <v>257</v>
      </c>
      <c r="BH37" s="594" t="s">
        <v>258</v>
      </c>
    </row>
    <row r="38" spans="1:60" s="4" customFormat="1" ht="13.5" thickBot="1">
      <c r="A38" s="591">
        <v>4</v>
      </c>
      <c r="B38" s="588" t="s">
        <v>218</v>
      </c>
      <c r="C38" s="589"/>
      <c r="D38" s="592" t="s">
        <v>238</v>
      </c>
      <c r="E38" s="593" t="s">
        <v>239</v>
      </c>
      <c r="F38" s="583" t="s">
        <v>219</v>
      </c>
      <c r="G38" s="594" t="s">
        <v>240</v>
      </c>
      <c r="H38" s="594" t="s">
        <v>233</v>
      </c>
      <c r="I38" s="594"/>
      <c r="J38" s="594" t="s">
        <v>229</v>
      </c>
      <c r="K38" s="594" t="s">
        <v>230</v>
      </c>
      <c r="L38" s="738"/>
      <c r="M38" s="738"/>
      <c r="N38" s="591">
        <v>4</v>
      </c>
      <c r="O38" s="588" t="s">
        <v>251</v>
      </c>
      <c r="P38" s="589"/>
      <c r="Q38" s="592" t="s">
        <v>238</v>
      </c>
      <c r="R38" s="593" t="s">
        <v>239</v>
      </c>
      <c r="S38" s="583" t="s">
        <v>218</v>
      </c>
      <c r="T38" s="594" t="s">
        <v>255</v>
      </c>
      <c r="U38" s="594" t="s">
        <v>273</v>
      </c>
      <c r="V38" s="594" t="s">
        <v>201</v>
      </c>
      <c r="W38" s="594" t="s">
        <v>257</v>
      </c>
      <c r="X38" s="594" t="s">
        <v>258</v>
      </c>
      <c r="Z38" s="591">
        <v>4</v>
      </c>
      <c r="AA38" s="588" t="s">
        <v>251</v>
      </c>
      <c r="AB38" s="589"/>
      <c r="AC38" s="592" t="s">
        <v>238</v>
      </c>
      <c r="AD38" s="593" t="s">
        <v>239</v>
      </c>
      <c r="AE38" s="583" t="s">
        <v>219</v>
      </c>
      <c r="AF38" s="594" t="s">
        <v>259</v>
      </c>
      <c r="AG38" s="594" t="s">
        <v>293</v>
      </c>
      <c r="AH38" s="594" t="s">
        <v>294</v>
      </c>
      <c r="AI38" s="594" t="s">
        <v>278</v>
      </c>
      <c r="AJ38" s="594" t="s">
        <v>230</v>
      </c>
      <c r="AK38" s="610"/>
      <c r="AL38" s="591">
        <v>4</v>
      </c>
      <c r="AM38" s="583" t="s">
        <v>219</v>
      </c>
      <c r="AN38" s="583"/>
      <c r="AO38" s="592" t="s">
        <v>238</v>
      </c>
      <c r="AP38" s="593" t="s">
        <v>239</v>
      </c>
      <c r="AQ38" s="583" t="s">
        <v>252</v>
      </c>
      <c r="AR38" s="594" t="s">
        <v>286</v>
      </c>
      <c r="AS38" s="594" t="s">
        <v>237</v>
      </c>
      <c r="AT38" s="594" t="s">
        <v>286</v>
      </c>
      <c r="AU38" s="594" t="s">
        <v>288</v>
      </c>
      <c r="AV38" s="594" t="s">
        <v>258</v>
      </c>
      <c r="AX38" s="591">
        <v>4</v>
      </c>
      <c r="AY38" s="588" t="s">
        <v>271</v>
      </c>
      <c r="AZ38" s="589"/>
      <c r="BA38" s="592" t="s">
        <v>238</v>
      </c>
      <c r="BB38" s="593" t="s">
        <v>239</v>
      </c>
      <c r="BC38" s="583" t="s">
        <v>219</v>
      </c>
      <c r="BD38" s="594" t="s">
        <v>237</v>
      </c>
      <c r="BE38" s="594" t="s">
        <v>291</v>
      </c>
      <c r="BF38" s="594"/>
      <c r="BG38" s="594" t="s">
        <v>229</v>
      </c>
      <c r="BH38" s="594" t="s">
        <v>230</v>
      </c>
    </row>
    <row r="39" spans="1:60" s="4" customFormat="1" ht="13.5" thickBot="1">
      <c r="A39" s="586"/>
      <c r="B39" s="601"/>
      <c r="C39" s="601"/>
      <c r="D39" s="601"/>
      <c r="E39" s="601"/>
      <c r="F39" s="603"/>
      <c r="G39" s="601"/>
      <c r="H39" s="603" t="s">
        <v>44</v>
      </c>
      <c r="I39" s="601"/>
      <c r="J39" s="594" t="s">
        <v>241</v>
      </c>
      <c r="K39" s="594" t="s">
        <v>242</v>
      </c>
      <c r="L39" s="738"/>
      <c r="M39" s="738"/>
      <c r="N39" s="586"/>
      <c r="O39" s="601"/>
      <c r="P39" s="601"/>
      <c r="Q39" s="601"/>
      <c r="R39" s="601"/>
      <c r="S39" s="603"/>
      <c r="T39" s="601"/>
      <c r="U39" s="603" t="s">
        <v>44</v>
      </c>
      <c r="V39" s="601"/>
      <c r="W39" s="594" t="s">
        <v>283</v>
      </c>
      <c r="X39" s="594" t="s">
        <v>284</v>
      </c>
      <c r="Z39" s="586"/>
      <c r="AA39" s="601"/>
      <c r="AB39" s="601"/>
      <c r="AC39" s="601"/>
      <c r="AD39" s="601"/>
      <c r="AE39" s="603"/>
      <c r="AF39" s="601"/>
      <c r="AG39" s="603" t="s">
        <v>44</v>
      </c>
      <c r="AH39" s="601"/>
      <c r="AI39" s="594" t="s">
        <v>295</v>
      </c>
      <c r="AJ39" s="594" t="s">
        <v>242</v>
      </c>
      <c r="AK39" s="610"/>
      <c r="AL39" s="586"/>
      <c r="AM39" s="601"/>
      <c r="AN39" s="601"/>
      <c r="AO39" s="601"/>
      <c r="AP39" s="601"/>
      <c r="AQ39" s="603"/>
      <c r="AR39" s="601"/>
      <c r="AS39" s="603" t="s">
        <v>44</v>
      </c>
      <c r="AT39" s="601"/>
      <c r="AU39" s="594" t="s">
        <v>289</v>
      </c>
      <c r="AV39" s="594" t="s">
        <v>284</v>
      </c>
      <c r="AX39" s="586"/>
      <c r="AY39" s="601"/>
      <c r="AZ39" s="601"/>
      <c r="BA39" s="601"/>
      <c r="BB39" s="601"/>
      <c r="BC39" s="603"/>
      <c r="BD39" s="601"/>
      <c r="BE39" s="603" t="s">
        <v>44</v>
      </c>
      <c r="BF39" s="601"/>
      <c r="BG39" s="594" t="s">
        <v>310</v>
      </c>
      <c r="BH39" s="594" t="s">
        <v>280</v>
      </c>
    </row>
    <row r="40" spans="1:60" s="4" customFormat="1" ht="12.75">
      <c r="A40" s="586"/>
      <c r="B40" s="601"/>
      <c r="C40" s="601"/>
      <c r="D40" s="601"/>
      <c r="E40" s="601"/>
      <c r="F40" s="601"/>
      <c r="G40" s="601"/>
      <c r="H40" s="601"/>
      <c r="I40" s="601"/>
      <c r="J40" s="595"/>
      <c r="K40" s="604"/>
      <c r="L40" s="738"/>
      <c r="M40" s="738"/>
      <c r="N40" s="586"/>
      <c r="O40" s="601"/>
      <c r="P40" s="601"/>
      <c r="Q40" s="601"/>
      <c r="R40" s="601"/>
      <c r="S40" s="601"/>
      <c r="T40" s="601"/>
      <c r="U40" s="601"/>
      <c r="V40" s="601"/>
      <c r="W40" s="595"/>
      <c r="X40" s="604"/>
      <c r="Z40" s="586"/>
      <c r="AA40" s="601"/>
      <c r="AB40" s="601"/>
      <c r="AC40" s="601"/>
      <c r="AD40" s="601"/>
      <c r="AE40" s="601"/>
      <c r="AF40" s="601"/>
      <c r="AG40" s="601"/>
      <c r="AH40" s="601"/>
      <c r="AI40" s="595"/>
      <c r="AJ40" s="604"/>
      <c r="AK40" s="610"/>
      <c r="AL40" s="586"/>
      <c r="AM40" s="601"/>
      <c r="AN40" s="601"/>
      <c r="AO40" s="601"/>
      <c r="AP40" s="601"/>
      <c r="AQ40" s="601"/>
      <c r="AR40" s="601"/>
      <c r="AS40" s="601"/>
      <c r="AT40" s="601"/>
      <c r="AU40" s="595"/>
      <c r="AV40" s="604"/>
      <c r="AX40" s="586"/>
      <c r="AY40" s="601"/>
      <c r="AZ40" s="601"/>
      <c r="BA40" s="601"/>
      <c r="BB40" s="601"/>
      <c r="BC40" s="601"/>
      <c r="BD40" s="601"/>
      <c r="BE40" s="601"/>
      <c r="BF40" s="601"/>
      <c r="BG40" s="595"/>
      <c r="BH40" s="604"/>
    </row>
    <row r="41" spans="1:60" s="4" customFormat="1" ht="12.75">
      <c r="A41" s="586"/>
      <c r="B41" s="601"/>
      <c r="C41" s="601"/>
      <c r="D41" s="601"/>
      <c r="E41" s="601"/>
      <c r="F41" s="601"/>
      <c r="G41" s="601"/>
      <c r="H41" s="601"/>
      <c r="I41" s="601"/>
      <c r="J41" s="595"/>
      <c r="K41" s="604"/>
      <c r="L41" s="738"/>
      <c r="M41" s="738"/>
      <c r="N41" s="586"/>
      <c r="O41" s="601"/>
      <c r="P41" s="601"/>
      <c r="Q41" s="601"/>
      <c r="R41" s="601"/>
      <c r="S41" s="601"/>
      <c r="T41" s="601"/>
      <c r="U41" s="601"/>
      <c r="V41" s="601"/>
      <c r="W41" s="595"/>
      <c r="X41" s="604"/>
      <c r="Z41" s="586"/>
      <c r="AA41" s="601"/>
      <c r="AB41" s="601"/>
      <c r="AC41" s="601"/>
      <c r="AD41" s="601"/>
      <c r="AE41" s="601"/>
      <c r="AF41" s="601"/>
      <c r="AG41" s="601"/>
      <c r="AH41" s="601"/>
      <c r="AI41" s="595"/>
      <c r="AJ41" s="604"/>
      <c r="AK41" s="610"/>
      <c r="AL41" s="586"/>
      <c r="AM41" s="601"/>
      <c r="AN41" s="601"/>
      <c r="AO41" s="601"/>
      <c r="AP41" s="601"/>
      <c r="AQ41" s="601"/>
      <c r="AR41" s="601"/>
      <c r="AS41" s="601"/>
      <c r="AT41" s="601"/>
      <c r="AU41" s="595"/>
      <c r="AV41" s="604"/>
      <c r="AX41" s="586"/>
      <c r="AY41" s="601"/>
      <c r="AZ41" s="601"/>
      <c r="BA41" s="601"/>
      <c r="BB41" s="601"/>
      <c r="BC41" s="601"/>
      <c r="BD41" s="601"/>
      <c r="BE41" s="601"/>
      <c r="BF41" s="601"/>
      <c r="BG41" s="595"/>
      <c r="BH41" s="604"/>
    </row>
    <row r="42" spans="1:60" s="4" customFormat="1" ht="12.75">
      <c r="A42" s="586"/>
      <c r="B42" s="601"/>
      <c r="C42" s="601"/>
      <c r="D42" s="601"/>
      <c r="E42" s="601"/>
      <c r="F42" s="601"/>
      <c r="G42" s="601"/>
      <c r="H42" s="601"/>
      <c r="I42" s="601"/>
      <c r="J42" s="601"/>
      <c r="K42" s="602"/>
      <c r="L42" s="738"/>
      <c r="M42" s="738"/>
      <c r="N42" s="586"/>
      <c r="O42" s="601"/>
      <c r="P42" s="601"/>
      <c r="Q42" s="601"/>
      <c r="R42" s="601"/>
      <c r="S42" s="601"/>
      <c r="T42" s="601"/>
      <c r="U42" s="601"/>
      <c r="V42" s="601"/>
      <c r="W42" s="601"/>
      <c r="X42" s="602"/>
      <c r="Z42" s="586"/>
      <c r="AA42" s="601"/>
      <c r="AB42" s="601"/>
      <c r="AC42" s="601"/>
      <c r="AD42" s="601"/>
      <c r="AE42" s="601"/>
      <c r="AF42" s="601"/>
      <c r="AG42" s="601"/>
      <c r="AH42" s="601"/>
      <c r="AI42" s="601"/>
      <c r="AJ42" s="602"/>
      <c r="AK42" s="610"/>
      <c r="AL42" s="586"/>
      <c r="AM42" s="601"/>
      <c r="AN42" s="601"/>
      <c r="AO42" s="601"/>
      <c r="AP42" s="601"/>
      <c r="AQ42" s="601"/>
      <c r="AR42" s="601"/>
      <c r="AS42" s="601"/>
      <c r="AT42" s="601"/>
      <c r="AU42" s="601"/>
      <c r="AV42" s="602"/>
      <c r="AX42" s="586"/>
      <c r="AY42" s="601"/>
      <c r="AZ42" s="601"/>
      <c r="BA42" s="601"/>
      <c r="BB42" s="601"/>
      <c r="BC42" s="601"/>
      <c r="BD42" s="601"/>
      <c r="BE42" s="601"/>
      <c r="BF42" s="601"/>
      <c r="BG42" s="601"/>
      <c r="BH42" s="602"/>
    </row>
    <row r="43" spans="1:60" s="4" customFormat="1" ht="12.75">
      <c r="A43" s="605" t="s">
        <v>243</v>
      </c>
      <c r="B43" s="603"/>
      <c r="C43" s="603"/>
      <c r="D43" s="603"/>
      <c r="E43" s="603"/>
      <c r="F43" s="603"/>
      <c r="G43" s="596" t="s">
        <v>244</v>
      </c>
      <c r="H43" s="603"/>
      <c r="I43" s="603"/>
      <c r="J43" s="601"/>
      <c r="K43" s="602"/>
      <c r="L43" s="738"/>
      <c r="M43" s="738"/>
      <c r="N43" s="605" t="s">
        <v>243</v>
      </c>
      <c r="O43" s="603"/>
      <c r="P43" s="603"/>
      <c r="Q43" s="603"/>
      <c r="R43" s="603"/>
      <c r="S43" s="603"/>
      <c r="T43" s="596" t="s">
        <v>285</v>
      </c>
      <c r="U43" s="603"/>
      <c r="V43" s="603"/>
      <c r="W43" s="601"/>
      <c r="X43" s="602"/>
      <c r="Z43" s="605" t="s">
        <v>296</v>
      </c>
      <c r="AA43" s="603"/>
      <c r="AB43" s="603"/>
      <c r="AC43" s="603"/>
      <c r="AD43" s="603"/>
      <c r="AE43" s="603"/>
      <c r="AF43" s="596" t="s">
        <v>264</v>
      </c>
      <c r="AG43" s="603"/>
      <c r="AH43" s="603"/>
      <c r="AI43" s="601"/>
      <c r="AJ43" s="602"/>
      <c r="AK43" s="610"/>
      <c r="AL43" s="605" t="s">
        <v>292</v>
      </c>
      <c r="AM43" s="603"/>
      <c r="AN43" s="603"/>
      <c r="AO43" s="603"/>
      <c r="AP43" s="603"/>
      <c r="AQ43" s="603"/>
      <c r="AR43" s="596" t="s">
        <v>264</v>
      </c>
      <c r="AS43" s="603"/>
      <c r="AT43" s="603"/>
      <c r="AU43" s="601"/>
      <c r="AV43" s="602"/>
      <c r="AX43" s="605" t="s">
        <v>311</v>
      </c>
      <c r="AY43" s="603"/>
      <c r="AZ43" s="603"/>
      <c r="BA43" s="603"/>
      <c r="BB43" s="603"/>
      <c r="BC43" s="603"/>
      <c r="BD43" s="596" t="s">
        <v>264</v>
      </c>
      <c r="BE43" s="603"/>
      <c r="BF43" s="603"/>
      <c r="BG43" s="601"/>
      <c r="BH43" s="602"/>
    </row>
    <row r="44" spans="1:60" s="4" customFormat="1" ht="12.75">
      <c r="A44" s="586"/>
      <c r="B44" s="601"/>
      <c r="C44" s="601"/>
      <c r="D44" s="601"/>
      <c r="E44" s="601"/>
      <c r="F44" s="601"/>
      <c r="G44" s="601"/>
      <c r="H44" s="601"/>
      <c r="I44" s="601"/>
      <c r="J44" s="601"/>
      <c r="K44" s="602"/>
      <c r="L44" s="738"/>
      <c r="M44" s="738"/>
      <c r="N44" s="586"/>
      <c r="O44" s="601"/>
      <c r="P44" s="601"/>
      <c r="Q44" s="601"/>
      <c r="R44" s="601"/>
      <c r="S44" s="601"/>
      <c r="T44" s="601"/>
      <c r="U44" s="601"/>
      <c r="V44" s="601"/>
      <c r="W44" s="601"/>
      <c r="X44" s="602"/>
      <c r="Z44" s="586"/>
      <c r="AA44" s="601"/>
      <c r="AB44" s="601"/>
      <c r="AC44" s="601"/>
      <c r="AD44" s="601"/>
      <c r="AE44" s="601"/>
      <c r="AF44" s="601"/>
      <c r="AG44" s="601"/>
      <c r="AH44" s="601"/>
      <c r="AI44" s="601"/>
      <c r="AJ44" s="602"/>
      <c r="AK44" s="610"/>
      <c r="AL44" s="586"/>
      <c r="AM44" s="601"/>
      <c r="AN44" s="601"/>
      <c r="AO44" s="601"/>
      <c r="AP44" s="601"/>
      <c r="AQ44" s="601"/>
      <c r="AR44" s="601"/>
      <c r="AS44" s="601"/>
      <c r="AT44" s="601"/>
      <c r="AU44" s="601"/>
      <c r="AV44" s="602"/>
      <c r="AX44" s="586"/>
      <c r="AY44" s="601"/>
      <c r="AZ44" s="601"/>
      <c r="BA44" s="601"/>
      <c r="BB44" s="601"/>
      <c r="BC44" s="601"/>
      <c r="BD44" s="601"/>
      <c r="BE44" s="601"/>
      <c r="BF44" s="601"/>
      <c r="BG44" s="601"/>
      <c r="BH44" s="602"/>
    </row>
    <row r="45" spans="1:60" s="4" customFormat="1" ht="12.75">
      <c r="A45" s="586"/>
      <c r="B45" s="601"/>
      <c r="C45" s="601"/>
      <c r="D45" s="601"/>
      <c r="E45" s="601"/>
      <c r="F45" s="601"/>
      <c r="G45" s="601"/>
      <c r="H45" s="601"/>
      <c r="I45" s="601"/>
      <c r="J45" s="601"/>
      <c r="K45" s="602"/>
      <c r="L45" s="738"/>
      <c r="M45" s="738"/>
      <c r="N45" s="586"/>
      <c r="O45" s="601"/>
      <c r="P45" s="601"/>
      <c r="Q45" s="601"/>
      <c r="R45" s="601"/>
      <c r="S45" s="601"/>
      <c r="T45" s="601"/>
      <c r="U45" s="601"/>
      <c r="V45" s="601"/>
      <c r="W45" s="601"/>
      <c r="X45" s="602"/>
      <c r="Z45" s="586"/>
      <c r="AA45" s="601"/>
      <c r="AB45" s="601"/>
      <c r="AC45" s="601"/>
      <c r="AD45" s="601"/>
      <c r="AE45" s="601"/>
      <c r="AF45" s="601"/>
      <c r="AG45" s="601"/>
      <c r="AH45" s="601"/>
      <c r="AI45" s="601"/>
      <c r="AJ45" s="602"/>
      <c r="AK45" s="610"/>
      <c r="AL45" s="586"/>
      <c r="AM45" s="601"/>
      <c r="AN45" s="601"/>
      <c r="AO45" s="601"/>
      <c r="AP45" s="601"/>
      <c r="AQ45" s="601"/>
      <c r="AR45" s="601"/>
      <c r="AS45" s="601"/>
      <c r="AT45" s="601"/>
      <c r="AU45" s="601"/>
      <c r="AV45" s="602"/>
      <c r="AX45" s="586"/>
      <c r="AY45" s="601"/>
      <c r="AZ45" s="601"/>
      <c r="BA45" s="601"/>
      <c r="BB45" s="601"/>
      <c r="BC45" s="601"/>
      <c r="BD45" s="601"/>
      <c r="BE45" s="601"/>
      <c r="BF45" s="601"/>
      <c r="BG45" s="601"/>
      <c r="BH45" s="602"/>
    </row>
    <row r="46" spans="1:60" s="4" customFormat="1" ht="12.75">
      <c r="A46" s="605" t="s">
        <v>245</v>
      </c>
      <c r="B46" s="603"/>
      <c r="C46" s="603"/>
      <c r="D46" s="603"/>
      <c r="E46" s="603"/>
      <c r="F46" s="603"/>
      <c r="G46" s="603"/>
      <c r="H46" s="603"/>
      <c r="I46" s="603"/>
      <c r="J46" s="601"/>
      <c r="K46" s="602"/>
      <c r="L46" s="738"/>
      <c r="M46" s="738"/>
      <c r="N46" s="605" t="s">
        <v>245</v>
      </c>
      <c r="O46" s="603"/>
      <c r="P46" s="603"/>
      <c r="Q46" s="603"/>
      <c r="R46" s="603"/>
      <c r="S46" s="603"/>
      <c r="T46" s="603"/>
      <c r="U46" s="603"/>
      <c r="V46" s="603"/>
      <c r="W46" s="601"/>
      <c r="X46" s="602"/>
      <c r="Z46" s="605" t="s">
        <v>245</v>
      </c>
      <c r="AA46" s="603"/>
      <c r="AB46" s="603"/>
      <c r="AC46" s="603"/>
      <c r="AD46" s="603"/>
      <c r="AE46" s="603"/>
      <c r="AF46" s="603"/>
      <c r="AG46" s="603"/>
      <c r="AH46" s="603"/>
      <c r="AI46" s="601"/>
      <c r="AJ46" s="602"/>
      <c r="AK46" s="610"/>
      <c r="AL46" s="605" t="s">
        <v>245</v>
      </c>
      <c r="AM46" s="603"/>
      <c r="AN46" s="603"/>
      <c r="AO46" s="603"/>
      <c r="AP46" s="603"/>
      <c r="AQ46" s="603"/>
      <c r="AR46" s="603"/>
      <c r="AS46" s="603"/>
      <c r="AT46" s="603"/>
      <c r="AU46" s="601"/>
      <c r="AV46" s="602"/>
      <c r="AX46" s="605" t="s">
        <v>245</v>
      </c>
      <c r="AY46" s="603"/>
      <c r="AZ46" s="603"/>
      <c r="BA46" s="603"/>
      <c r="BB46" s="603"/>
      <c r="BC46" s="603"/>
      <c r="BD46" s="603"/>
      <c r="BE46" s="603"/>
      <c r="BF46" s="603"/>
      <c r="BG46" s="601"/>
      <c r="BH46" s="602"/>
    </row>
    <row r="47" spans="1:60" s="4" customFormat="1" ht="12.75">
      <c r="A47" s="586"/>
      <c r="B47" s="601"/>
      <c r="C47" s="601"/>
      <c r="D47" s="601"/>
      <c r="E47" s="601"/>
      <c r="F47" s="601"/>
      <c r="G47" s="601"/>
      <c r="H47" s="601"/>
      <c r="I47" s="601"/>
      <c r="J47" s="601"/>
      <c r="K47" s="602"/>
      <c r="L47" s="738"/>
      <c r="M47" s="738"/>
      <c r="N47" s="586"/>
      <c r="O47" s="601"/>
      <c r="P47" s="601"/>
      <c r="Q47" s="601"/>
      <c r="R47" s="601"/>
      <c r="S47" s="601"/>
      <c r="T47" s="601"/>
      <c r="U47" s="601"/>
      <c r="V47" s="601"/>
      <c r="W47" s="601"/>
      <c r="X47" s="602"/>
      <c r="Z47" s="586"/>
      <c r="AA47" s="601"/>
      <c r="AB47" s="601"/>
      <c r="AC47" s="601"/>
      <c r="AD47" s="601"/>
      <c r="AE47" s="601"/>
      <c r="AF47" s="601"/>
      <c r="AG47" s="601"/>
      <c r="AH47" s="601"/>
      <c r="AI47" s="601"/>
      <c r="AJ47" s="602"/>
      <c r="AK47" s="610"/>
      <c r="AL47" s="586"/>
      <c r="AM47" s="601"/>
      <c r="AN47" s="601"/>
      <c r="AO47" s="601"/>
      <c r="AP47" s="601"/>
      <c r="AQ47" s="601"/>
      <c r="AR47" s="601"/>
      <c r="AS47" s="601"/>
      <c r="AT47" s="601"/>
      <c r="AU47" s="601"/>
      <c r="AV47" s="602"/>
      <c r="AX47" s="586"/>
      <c r="AY47" s="601"/>
      <c r="AZ47" s="601"/>
      <c r="BA47" s="601"/>
      <c r="BB47" s="601"/>
      <c r="BC47" s="601"/>
      <c r="BD47" s="601"/>
      <c r="BE47" s="601"/>
      <c r="BF47" s="601"/>
      <c r="BG47" s="601"/>
      <c r="BH47" s="602"/>
    </row>
    <row r="48" spans="1:60" s="4" customFormat="1" ht="12.75">
      <c r="A48" s="605" t="s">
        <v>304</v>
      </c>
      <c r="B48" s="603">
        <v>1</v>
      </c>
      <c r="C48" s="603"/>
      <c r="D48" s="603"/>
      <c r="E48" s="603"/>
      <c r="F48" s="603"/>
      <c r="G48" s="601"/>
      <c r="H48" s="601"/>
      <c r="I48" s="601"/>
      <c r="J48" s="601"/>
      <c r="K48" s="602"/>
      <c r="L48" s="738"/>
      <c r="M48" s="738"/>
      <c r="N48" s="605" t="s">
        <v>304</v>
      </c>
      <c r="O48" s="603">
        <v>2</v>
      </c>
      <c r="P48" s="603"/>
      <c r="Q48" s="603"/>
      <c r="R48" s="603"/>
      <c r="S48" s="603"/>
      <c r="T48" s="601"/>
      <c r="U48" s="601"/>
      <c r="V48" s="601"/>
      <c r="W48" s="601"/>
      <c r="X48" s="602"/>
      <c r="Z48" s="605" t="s">
        <v>304</v>
      </c>
      <c r="AA48" s="603">
        <v>3</v>
      </c>
      <c r="AB48" s="603"/>
      <c r="AC48" s="603"/>
      <c r="AD48" s="603"/>
      <c r="AE48" s="603"/>
      <c r="AF48" s="601"/>
      <c r="AG48" s="601"/>
      <c r="AH48" s="601"/>
      <c r="AI48" s="601"/>
      <c r="AJ48" s="602"/>
      <c r="AK48" s="610"/>
      <c r="AL48" s="605" t="s">
        <v>304</v>
      </c>
      <c r="AM48" s="603">
        <v>4</v>
      </c>
      <c r="AN48" s="603"/>
      <c r="AO48" s="603"/>
      <c r="AP48" s="603"/>
      <c r="AQ48" s="603"/>
      <c r="AR48" s="601"/>
      <c r="AS48" s="601"/>
      <c r="AT48" s="601"/>
      <c r="AU48" s="601"/>
      <c r="AV48" s="602"/>
      <c r="AX48" s="605" t="s">
        <v>304</v>
      </c>
      <c r="AY48" s="603">
        <v>5</v>
      </c>
      <c r="AZ48" s="603"/>
      <c r="BA48" s="603"/>
      <c r="BB48" s="603"/>
      <c r="BC48" s="603"/>
      <c r="BD48" s="601"/>
      <c r="BE48" s="601"/>
      <c r="BF48" s="601"/>
      <c r="BG48" s="601"/>
      <c r="BH48" s="602"/>
    </row>
    <row r="49" spans="1:60" s="4" customFormat="1" ht="12.75">
      <c r="A49" s="586"/>
      <c r="B49" s="601"/>
      <c r="C49" s="601"/>
      <c r="D49" s="601"/>
      <c r="E49" s="601"/>
      <c r="F49" s="601"/>
      <c r="G49" s="601"/>
      <c r="H49" s="601"/>
      <c r="I49" s="601"/>
      <c r="J49" s="601"/>
      <c r="K49" s="602"/>
      <c r="L49" s="738"/>
      <c r="M49" s="738"/>
      <c r="N49" s="586"/>
      <c r="O49" s="601"/>
      <c r="P49" s="601"/>
      <c r="Q49" s="601"/>
      <c r="R49" s="601"/>
      <c r="S49" s="601"/>
      <c r="T49" s="601"/>
      <c r="U49" s="601"/>
      <c r="V49" s="601"/>
      <c r="W49" s="601"/>
      <c r="X49" s="602"/>
      <c r="Z49" s="586"/>
      <c r="AA49" s="601"/>
      <c r="AB49" s="601"/>
      <c r="AC49" s="601"/>
      <c r="AD49" s="601"/>
      <c r="AE49" s="601"/>
      <c r="AF49" s="601"/>
      <c r="AG49" s="601"/>
      <c r="AH49" s="601"/>
      <c r="AI49" s="601"/>
      <c r="AJ49" s="602"/>
      <c r="AK49" s="610"/>
      <c r="AL49" s="586"/>
      <c r="AM49" s="601"/>
      <c r="AN49" s="601"/>
      <c r="AO49" s="601"/>
      <c r="AP49" s="601"/>
      <c r="AQ49" s="601"/>
      <c r="AR49" s="601"/>
      <c r="AS49" s="601"/>
      <c r="AT49" s="601"/>
      <c r="AU49" s="601"/>
      <c r="AV49" s="602"/>
      <c r="AX49" s="586"/>
      <c r="AY49" s="601"/>
      <c r="AZ49" s="601"/>
      <c r="BA49" s="601"/>
      <c r="BB49" s="601"/>
      <c r="BC49" s="601"/>
      <c r="BD49" s="601"/>
      <c r="BE49" s="601"/>
      <c r="BF49" s="601"/>
      <c r="BG49" s="601"/>
      <c r="BH49" s="602"/>
    </row>
    <row r="50" spans="1:60" s="4" customFormat="1" ht="12.75">
      <c r="A50" s="586" t="s">
        <v>207</v>
      </c>
      <c r="B50" s="601"/>
      <c r="C50" s="601" t="s">
        <v>67</v>
      </c>
      <c r="D50" s="601"/>
      <c r="E50" s="601"/>
      <c r="F50" s="601" t="s">
        <v>208</v>
      </c>
      <c r="G50" s="601"/>
      <c r="H50" s="601" t="s">
        <v>90</v>
      </c>
      <c r="I50" s="601"/>
      <c r="J50" s="601"/>
      <c r="K50" s="602"/>
      <c r="L50" s="738"/>
      <c r="M50" s="738"/>
      <c r="N50" s="586" t="s">
        <v>207</v>
      </c>
      <c r="O50" s="601"/>
      <c r="P50" s="601" t="s">
        <v>36</v>
      </c>
      <c r="Q50" s="601"/>
      <c r="R50" s="601"/>
      <c r="S50" s="601" t="s">
        <v>208</v>
      </c>
      <c r="T50" s="601"/>
      <c r="U50" s="601" t="s">
        <v>202</v>
      </c>
      <c r="V50" s="601"/>
      <c r="W50" s="601"/>
      <c r="X50" s="602"/>
      <c r="Z50" s="586" t="s">
        <v>207</v>
      </c>
      <c r="AA50" s="601"/>
      <c r="AB50" s="601" t="s">
        <v>265</v>
      </c>
      <c r="AC50" s="601"/>
      <c r="AD50" s="601"/>
      <c r="AE50" s="601" t="s">
        <v>208</v>
      </c>
      <c r="AF50" s="601"/>
      <c r="AG50" s="601" t="s">
        <v>91</v>
      </c>
      <c r="AH50" s="601"/>
      <c r="AI50" s="601"/>
      <c r="AJ50" s="602"/>
      <c r="AK50" s="610"/>
      <c r="AL50" s="586" t="s">
        <v>207</v>
      </c>
      <c r="AM50" s="601"/>
      <c r="AN50" s="601" t="s">
        <v>92</v>
      </c>
      <c r="AO50" s="601"/>
      <c r="AP50" s="601"/>
      <c r="AQ50" s="601" t="s">
        <v>208</v>
      </c>
      <c r="AR50" s="601"/>
      <c r="AS50" s="601" t="s">
        <v>202</v>
      </c>
      <c r="AT50" s="601"/>
      <c r="AU50" s="601"/>
      <c r="AV50" s="602"/>
      <c r="AX50" s="586" t="s">
        <v>207</v>
      </c>
      <c r="AY50" s="601"/>
      <c r="AZ50" s="601" t="s">
        <v>202</v>
      </c>
      <c r="BA50" s="601"/>
      <c r="BB50" s="601"/>
      <c r="BC50" s="601" t="s">
        <v>208</v>
      </c>
      <c r="BD50" s="601"/>
      <c r="BE50" s="601" t="s">
        <v>67</v>
      </c>
      <c r="BF50" s="601"/>
      <c r="BG50" s="601"/>
      <c r="BH50" s="602"/>
    </row>
    <row r="51" spans="1:60" s="4" customFormat="1" ht="13.5" thickBot="1">
      <c r="A51" s="586"/>
      <c r="B51" s="601"/>
      <c r="C51" s="601"/>
      <c r="D51" s="601"/>
      <c r="E51" s="601"/>
      <c r="F51" s="601"/>
      <c r="G51" s="601"/>
      <c r="H51" s="601"/>
      <c r="I51" s="601"/>
      <c r="J51" s="601"/>
      <c r="K51" s="602"/>
      <c r="L51" s="738"/>
      <c r="M51" s="738"/>
      <c r="N51" s="586"/>
      <c r="O51" s="601"/>
      <c r="P51" s="601"/>
      <c r="Q51" s="601"/>
      <c r="R51" s="601"/>
      <c r="S51" s="601"/>
      <c r="T51" s="601"/>
      <c r="U51" s="601"/>
      <c r="V51" s="601"/>
      <c r="W51" s="601"/>
      <c r="X51" s="602"/>
      <c r="Z51" s="586"/>
      <c r="AA51" s="601"/>
      <c r="AB51" s="601"/>
      <c r="AC51" s="601"/>
      <c r="AD51" s="601"/>
      <c r="AE51" s="601"/>
      <c r="AF51" s="601"/>
      <c r="AG51" s="601"/>
      <c r="AH51" s="601"/>
      <c r="AI51" s="601"/>
      <c r="AJ51" s="602"/>
      <c r="AK51" s="610"/>
      <c r="AL51" s="586"/>
      <c r="AM51" s="601"/>
      <c r="AN51" s="601"/>
      <c r="AO51" s="601"/>
      <c r="AP51" s="601"/>
      <c r="AQ51" s="601"/>
      <c r="AR51" s="601"/>
      <c r="AS51" s="601"/>
      <c r="AT51" s="601"/>
      <c r="AU51" s="601"/>
      <c r="AV51" s="602"/>
      <c r="AX51" s="586"/>
      <c r="AY51" s="601"/>
      <c r="AZ51" s="601"/>
      <c r="BA51" s="601"/>
      <c r="BB51" s="601"/>
      <c r="BC51" s="601"/>
      <c r="BD51" s="601"/>
      <c r="BE51" s="601"/>
      <c r="BF51" s="601"/>
      <c r="BG51" s="601"/>
      <c r="BH51" s="602"/>
    </row>
    <row r="52" spans="1:60" s="4" customFormat="1" ht="13.5" thickBot="1">
      <c r="A52" s="583"/>
      <c r="B52" s="584" t="s">
        <v>209</v>
      </c>
      <c r="C52" s="585"/>
      <c r="D52" s="585"/>
      <c r="E52" s="583"/>
      <c r="F52" s="584" t="s">
        <v>210</v>
      </c>
      <c r="G52" s="585"/>
      <c r="H52" s="586"/>
      <c r="I52" s="601"/>
      <c r="J52" s="601"/>
      <c r="K52" s="602"/>
      <c r="L52" s="738"/>
      <c r="M52" s="738"/>
      <c r="N52" s="583"/>
      <c r="O52" s="584" t="s">
        <v>209</v>
      </c>
      <c r="P52" s="585"/>
      <c r="Q52" s="585"/>
      <c r="R52" s="583"/>
      <c r="S52" s="584" t="s">
        <v>210</v>
      </c>
      <c r="T52" s="585"/>
      <c r="U52" s="586"/>
      <c r="V52" s="601"/>
      <c r="W52" s="601"/>
      <c r="X52" s="602"/>
      <c r="Z52" s="583"/>
      <c r="AA52" s="584" t="s">
        <v>209</v>
      </c>
      <c r="AB52" s="585"/>
      <c r="AC52" s="585"/>
      <c r="AD52" s="583"/>
      <c r="AE52" s="584" t="s">
        <v>210</v>
      </c>
      <c r="AF52" s="585"/>
      <c r="AG52" s="586"/>
      <c r="AH52" s="601"/>
      <c r="AI52" s="601"/>
      <c r="AJ52" s="602"/>
      <c r="AK52" s="610"/>
      <c r="AL52" s="583"/>
      <c r="AM52" s="584" t="s">
        <v>209</v>
      </c>
      <c r="AN52" s="585"/>
      <c r="AO52" s="585"/>
      <c r="AP52" s="583"/>
      <c r="AQ52" s="584" t="s">
        <v>210</v>
      </c>
      <c r="AR52" s="585"/>
      <c r="AS52" s="586"/>
      <c r="AT52" s="601"/>
      <c r="AU52" s="601"/>
      <c r="AV52" s="602"/>
      <c r="AX52" s="583"/>
      <c r="AY52" s="584" t="s">
        <v>209</v>
      </c>
      <c r="AZ52" s="585"/>
      <c r="BA52" s="585"/>
      <c r="BB52" s="583"/>
      <c r="BC52" s="584" t="s">
        <v>210</v>
      </c>
      <c r="BD52" s="585"/>
      <c r="BE52" s="586"/>
      <c r="BF52" s="601"/>
      <c r="BG52" s="601"/>
      <c r="BH52" s="602"/>
    </row>
    <row r="53" spans="1:60" s="4" customFormat="1" ht="13.5" thickBot="1">
      <c r="A53" s="583"/>
      <c r="B53" s="585" t="s">
        <v>211</v>
      </c>
      <c r="C53" s="585"/>
      <c r="D53" s="585"/>
      <c r="E53" s="583"/>
      <c r="F53" s="585" t="s">
        <v>211</v>
      </c>
      <c r="G53" s="585"/>
      <c r="H53" s="586"/>
      <c r="I53" s="601"/>
      <c r="J53" s="601"/>
      <c r="K53" s="602"/>
      <c r="L53" s="738"/>
      <c r="M53" s="738"/>
      <c r="N53" s="583"/>
      <c r="O53" s="585" t="s">
        <v>211</v>
      </c>
      <c r="P53" s="585"/>
      <c r="Q53" s="585"/>
      <c r="R53" s="583"/>
      <c r="S53" s="585" t="s">
        <v>211</v>
      </c>
      <c r="T53" s="585"/>
      <c r="U53" s="586"/>
      <c r="V53" s="601"/>
      <c r="W53" s="601"/>
      <c r="X53" s="602"/>
      <c r="Z53" s="583"/>
      <c r="AA53" s="585" t="s">
        <v>211</v>
      </c>
      <c r="AB53" s="585"/>
      <c r="AC53" s="585"/>
      <c r="AD53" s="583"/>
      <c r="AE53" s="585" t="s">
        <v>211</v>
      </c>
      <c r="AF53" s="585"/>
      <c r="AG53" s="586"/>
      <c r="AH53" s="601"/>
      <c r="AI53" s="601"/>
      <c r="AJ53" s="602"/>
      <c r="AK53" s="610"/>
      <c r="AL53" s="583"/>
      <c r="AM53" s="585" t="s">
        <v>211</v>
      </c>
      <c r="AN53" s="585"/>
      <c r="AO53" s="585"/>
      <c r="AP53" s="583"/>
      <c r="AQ53" s="585" t="s">
        <v>211</v>
      </c>
      <c r="AR53" s="585"/>
      <c r="AS53" s="586"/>
      <c r="AT53" s="601"/>
      <c r="AU53" s="601"/>
      <c r="AV53" s="602"/>
      <c r="AX53" s="583"/>
      <c r="AY53" s="585" t="s">
        <v>211</v>
      </c>
      <c r="AZ53" s="585"/>
      <c r="BA53" s="585"/>
      <c r="BB53" s="583"/>
      <c r="BC53" s="585" t="s">
        <v>211</v>
      </c>
      <c r="BD53" s="585"/>
      <c r="BE53" s="586"/>
      <c r="BF53" s="601"/>
      <c r="BG53" s="601"/>
      <c r="BH53" s="602"/>
    </row>
    <row r="54" spans="1:60" s="4" customFormat="1" ht="13.5" thickBot="1">
      <c r="A54" s="587">
        <v>1</v>
      </c>
      <c r="B54" s="588" t="s">
        <v>246</v>
      </c>
      <c r="C54" s="589"/>
      <c r="D54" s="585"/>
      <c r="E54" s="587">
        <v>1</v>
      </c>
      <c r="F54" s="588" t="s">
        <v>247</v>
      </c>
      <c r="G54" s="589"/>
      <c r="H54" s="586"/>
      <c r="I54" s="601"/>
      <c r="J54" s="601"/>
      <c r="K54" s="602"/>
      <c r="L54" s="738"/>
      <c r="M54" s="738"/>
      <c r="N54" s="587">
        <v>1</v>
      </c>
      <c r="O54" s="588" t="s">
        <v>213</v>
      </c>
      <c r="P54" s="589"/>
      <c r="Q54" s="585"/>
      <c r="R54" s="587">
        <v>1</v>
      </c>
      <c r="S54" s="588" t="s">
        <v>267</v>
      </c>
      <c r="T54" s="589"/>
      <c r="U54" s="586"/>
      <c r="V54" s="601"/>
      <c r="W54" s="601"/>
      <c r="X54" s="602"/>
      <c r="Z54" s="587">
        <v>1</v>
      </c>
      <c r="AA54" s="588" t="s">
        <v>266</v>
      </c>
      <c r="AB54" s="589"/>
      <c r="AC54" s="585"/>
      <c r="AD54" s="587">
        <v>1</v>
      </c>
      <c r="AE54" s="588" t="s">
        <v>212</v>
      </c>
      <c r="AF54" s="589"/>
      <c r="AG54" s="586"/>
      <c r="AH54" s="601"/>
      <c r="AI54" s="601"/>
      <c r="AJ54" s="602"/>
      <c r="AK54" s="610"/>
      <c r="AL54" s="587">
        <v>1</v>
      </c>
      <c r="AM54" s="583" t="s">
        <v>212</v>
      </c>
      <c r="AN54" s="583"/>
      <c r="AO54" s="585"/>
      <c r="AP54" s="587">
        <v>1</v>
      </c>
      <c r="AQ54" s="588" t="s">
        <v>267</v>
      </c>
      <c r="AR54" s="589"/>
      <c r="AS54" s="586"/>
      <c r="AT54" s="601"/>
      <c r="AU54" s="601"/>
      <c r="AV54" s="602"/>
      <c r="AX54" s="587">
        <v>1</v>
      </c>
      <c r="AY54" s="583" t="s">
        <v>267</v>
      </c>
      <c r="AZ54" s="583"/>
      <c r="BA54" s="583"/>
      <c r="BB54" s="587">
        <v>1</v>
      </c>
      <c r="BC54" s="583" t="s">
        <v>246</v>
      </c>
      <c r="BD54" s="583"/>
      <c r="BE54" s="586"/>
      <c r="BF54" s="601"/>
      <c r="BG54" s="601"/>
      <c r="BH54" s="602"/>
    </row>
    <row r="55" spans="1:60" s="4" customFormat="1" ht="13.5" thickBot="1">
      <c r="A55" s="587">
        <v>2</v>
      </c>
      <c r="B55" s="588" t="s">
        <v>248</v>
      </c>
      <c r="C55" s="589"/>
      <c r="D55" s="585"/>
      <c r="E55" s="587">
        <v>2</v>
      </c>
      <c r="F55" s="588" t="s">
        <v>249</v>
      </c>
      <c r="G55" s="589"/>
      <c r="H55" s="586"/>
      <c r="I55" s="601"/>
      <c r="J55" s="601"/>
      <c r="K55" s="602"/>
      <c r="L55" s="738"/>
      <c r="M55" s="738"/>
      <c r="N55" s="587">
        <v>2</v>
      </c>
      <c r="O55" s="588" t="s">
        <v>215</v>
      </c>
      <c r="P55" s="589"/>
      <c r="Q55" s="585"/>
      <c r="R55" s="587">
        <v>2</v>
      </c>
      <c r="S55" s="588" t="s">
        <v>269</v>
      </c>
      <c r="T55" s="589"/>
      <c r="U55" s="586"/>
      <c r="V55" s="601"/>
      <c r="W55" s="601"/>
      <c r="X55" s="602"/>
      <c r="Z55" s="587">
        <v>2</v>
      </c>
      <c r="AA55" s="588" t="s">
        <v>268</v>
      </c>
      <c r="AB55" s="589"/>
      <c r="AC55" s="585"/>
      <c r="AD55" s="587">
        <v>2</v>
      </c>
      <c r="AE55" s="588" t="s">
        <v>214</v>
      </c>
      <c r="AF55" s="589"/>
      <c r="AG55" s="586"/>
      <c r="AH55" s="601"/>
      <c r="AI55" s="601"/>
      <c r="AJ55" s="602"/>
      <c r="AK55" s="610"/>
      <c r="AL55" s="587">
        <v>2</v>
      </c>
      <c r="AM55" s="583" t="s">
        <v>214</v>
      </c>
      <c r="AN55" s="583"/>
      <c r="AO55" s="585"/>
      <c r="AP55" s="587">
        <v>2</v>
      </c>
      <c r="AQ55" s="588" t="s">
        <v>269</v>
      </c>
      <c r="AR55" s="589"/>
      <c r="AS55" s="586"/>
      <c r="AT55" s="601"/>
      <c r="AU55" s="601"/>
      <c r="AV55" s="602"/>
      <c r="AX55" s="587">
        <v>2</v>
      </c>
      <c r="AY55" s="583" t="s">
        <v>269</v>
      </c>
      <c r="AZ55" s="583"/>
      <c r="BA55" s="583"/>
      <c r="BB55" s="587">
        <v>2</v>
      </c>
      <c r="BC55" s="583" t="s">
        <v>248</v>
      </c>
      <c r="BD55" s="583"/>
      <c r="BE55" s="586"/>
      <c r="BF55" s="601"/>
      <c r="BG55" s="601"/>
      <c r="BH55" s="602"/>
    </row>
    <row r="56" spans="1:60" s="4" customFormat="1" ht="13.5" thickBot="1">
      <c r="A56" s="587">
        <v>3</v>
      </c>
      <c r="B56" s="588" t="s">
        <v>250</v>
      </c>
      <c r="C56" s="589"/>
      <c r="D56" s="585"/>
      <c r="E56" s="587">
        <v>3</v>
      </c>
      <c r="F56" s="588" t="s">
        <v>168</v>
      </c>
      <c r="G56" s="589"/>
      <c r="H56" s="586"/>
      <c r="I56" s="601"/>
      <c r="J56" s="601"/>
      <c r="K56" s="602"/>
      <c r="L56" s="738"/>
      <c r="M56" s="738"/>
      <c r="N56" s="587">
        <v>3</v>
      </c>
      <c r="O56" s="588" t="s">
        <v>217</v>
      </c>
      <c r="P56" s="589"/>
      <c r="Q56" s="585"/>
      <c r="R56" s="587">
        <v>3</v>
      </c>
      <c r="S56" s="588" t="s">
        <v>187</v>
      </c>
      <c r="T56" s="589"/>
      <c r="U56" s="586"/>
      <c r="V56" s="601"/>
      <c r="W56" s="601"/>
      <c r="X56" s="602"/>
      <c r="Z56" s="587">
        <v>3</v>
      </c>
      <c r="AA56" s="588" t="s">
        <v>270</v>
      </c>
      <c r="AB56" s="589"/>
      <c r="AC56" s="585"/>
      <c r="AD56" s="587">
        <v>3</v>
      </c>
      <c r="AE56" s="588" t="s">
        <v>216</v>
      </c>
      <c r="AF56" s="589"/>
      <c r="AG56" s="586"/>
      <c r="AH56" s="601"/>
      <c r="AI56" s="601"/>
      <c r="AJ56" s="602"/>
      <c r="AK56" s="610"/>
      <c r="AL56" s="587">
        <v>3</v>
      </c>
      <c r="AM56" s="583" t="s">
        <v>216</v>
      </c>
      <c r="AN56" s="583"/>
      <c r="AO56" s="585"/>
      <c r="AP56" s="587">
        <v>3</v>
      </c>
      <c r="AQ56" s="588" t="s">
        <v>187</v>
      </c>
      <c r="AR56" s="589"/>
      <c r="AS56" s="586"/>
      <c r="AT56" s="601"/>
      <c r="AU56" s="601"/>
      <c r="AV56" s="602"/>
      <c r="AX56" s="587">
        <v>3</v>
      </c>
      <c r="AY56" s="588" t="s">
        <v>187</v>
      </c>
      <c r="AZ56" s="589"/>
      <c r="BA56" s="583"/>
      <c r="BB56" s="587">
        <v>3</v>
      </c>
      <c r="BC56" s="583" t="s">
        <v>250</v>
      </c>
      <c r="BD56" s="583"/>
      <c r="BE56" s="586"/>
      <c r="BF56" s="601"/>
      <c r="BG56" s="601"/>
      <c r="BH56" s="602"/>
    </row>
    <row r="57" spans="1:60" s="4" customFormat="1" ht="13.5" thickBot="1">
      <c r="A57" s="587">
        <v>4</v>
      </c>
      <c r="B57" s="588" t="s">
        <v>251</v>
      </c>
      <c r="C57" s="589"/>
      <c r="D57" s="585"/>
      <c r="E57" s="587">
        <v>4</v>
      </c>
      <c r="F57" s="588" t="s">
        <v>252</v>
      </c>
      <c r="G57" s="589"/>
      <c r="H57" s="586"/>
      <c r="I57" s="601"/>
      <c r="J57" s="601"/>
      <c r="K57" s="602"/>
      <c r="L57" s="738"/>
      <c r="M57" s="738"/>
      <c r="N57" s="587">
        <v>4</v>
      </c>
      <c r="O57" s="588" t="s">
        <v>219</v>
      </c>
      <c r="P57" s="589"/>
      <c r="Q57" s="585"/>
      <c r="R57" s="587">
        <v>4</v>
      </c>
      <c r="S57" s="588" t="s">
        <v>272</v>
      </c>
      <c r="T57" s="589"/>
      <c r="U57" s="586"/>
      <c r="V57" s="601"/>
      <c r="W57" s="601"/>
      <c r="X57" s="602"/>
      <c r="Z57" s="587">
        <v>4</v>
      </c>
      <c r="AA57" s="588" t="s">
        <v>271</v>
      </c>
      <c r="AB57" s="589"/>
      <c r="AC57" s="585"/>
      <c r="AD57" s="587">
        <v>4</v>
      </c>
      <c r="AE57" s="588" t="s">
        <v>218</v>
      </c>
      <c r="AF57" s="589"/>
      <c r="AG57" s="586"/>
      <c r="AH57" s="601"/>
      <c r="AI57" s="601"/>
      <c r="AJ57" s="602"/>
      <c r="AK57" s="610"/>
      <c r="AL57" s="587">
        <v>4</v>
      </c>
      <c r="AM57" s="583" t="s">
        <v>218</v>
      </c>
      <c r="AN57" s="583"/>
      <c r="AO57" s="585"/>
      <c r="AP57" s="587">
        <v>4</v>
      </c>
      <c r="AQ57" s="588" t="s">
        <v>272</v>
      </c>
      <c r="AR57" s="589"/>
      <c r="AS57" s="586"/>
      <c r="AT57" s="601"/>
      <c r="AU57" s="601"/>
      <c r="AV57" s="602"/>
      <c r="AX57" s="587">
        <v>4</v>
      </c>
      <c r="AY57" s="583" t="s">
        <v>272</v>
      </c>
      <c r="AZ57" s="583"/>
      <c r="BA57" s="583"/>
      <c r="BB57" s="587">
        <v>4</v>
      </c>
      <c r="BC57" s="583" t="s">
        <v>251</v>
      </c>
      <c r="BD57" s="583"/>
      <c r="BE57" s="586"/>
      <c r="BF57" s="601"/>
      <c r="BG57" s="601"/>
      <c r="BH57" s="602"/>
    </row>
    <row r="58" spans="1:60" s="4" customFormat="1" ht="13.5" thickBot="1">
      <c r="A58" s="586"/>
      <c r="B58" s="601"/>
      <c r="C58" s="601"/>
      <c r="D58" s="601"/>
      <c r="E58" s="601"/>
      <c r="F58" s="601"/>
      <c r="G58" s="601"/>
      <c r="H58" s="601"/>
      <c r="I58" s="601"/>
      <c r="J58" s="601"/>
      <c r="K58" s="602"/>
      <c r="L58" s="738"/>
      <c r="M58" s="738"/>
      <c r="N58" s="586"/>
      <c r="O58" s="601"/>
      <c r="P58" s="601"/>
      <c r="Q58" s="601"/>
      <c r="R58" s="601"/>
      <c r="S58" s="601"/>
      <c r="T58" s="601"/>
      <c r="U58" s="601"/>
      <c r="V58" s="601"/>
      <c r="W58" s="601"/>
      <c r="X58" s="602"/>
      <c r="Z58" s="586"/>
      <c r="AA58" s="601"/>
      <c r="AB58" s="601"/>
      <c r="AC58" s="601"/>
      <c r="AD58" s="601"/>
      <c r="AE58" s="601"/>
      <c r="AF58" s="601"/>
      <c r="AG58" s="601"/>
      <c r="AH58" s="601"/>
      <c r="AI58" s="601"/>
      <c r="AJ58" s="602"/>
      <c r="AK58" s="610"/>
      <c r="AL58" s="586"/>
      <c r="AM58" s="601"/>
      <c r="AN58" s="601"/>
      <c r="AO58" s="601"/>
      <c r="AP58" s="601"/>
      <c r="AQ58" s="601"/>
      <c r="AR58" s="601"/>
      <c r="AS58" s="601"/>
      <c r="AT58" s="601"/>
      <c r="AU58" s="601"/>
      <c r="AV58" s="602"/>
      <c r="AX58" s="586"/>
      <c r="AY58" s="601"/>
      <c r="AZ58" s="601"/>
      <c r="BA58" s="601"/>
      <c r="BB58" s="601"/>
      <c r="BC58" s="601"/>
      <c r="BD58" s="601"/>
      <c r="BE58" s="601"/>
      <c r="BF58" s="601"/>
      <c r="BG58" s="601"/>
      <c r="BH58" s="602"/>
    </row>
    <row r="59" spans="1:60" s="4" customFormat="1" ht="13.5" thickBot="1">
      <c r="A59" s="587" t="s">
        <v>1</v>
      </c>
      <c r="B59" s="585" t="s">
        <v>220</v>
      </c>
      <c r="C59" s="585"/>
      <c r="D59" s="585"/>
      <c r="E59" s="590" t="s">
        <v>221</v>
      </c>
      <c r="F59" s="583"/>
      <c r="G59" s="583" t="s">
        <v>222</v>
      </c>
      <c r="H59" s="583" t="s">
        <v>223</v>
      </c>
      <c r="I59" s="583" t="s">
        <v>224</v>
      </c>
      <c r="J59" s="591" t="s">
        <v>200</v>
      </c>
      <c r="K59" s="591" t="s">
        <v>225</v>
      </c>
      <c r="L59" s="738"/>
      <c r="M59" s="738"/>
      <c r="N59" s="587" t="s">
        <v>1</v>
      </c>
      <c r="O59" s="585" t="s">
        <v>220</v>
      </c>
      <c r="P59" s="585"/>
      <c r="Q59" s="585"/>
      <c r="R59" s="590" t="s">
        <v>221</v>
      </c>
      <c r="S59" s="583"/>
      <c r="T59" s="583" t="s">
        <v>222</v>
      </c>
      <c r="U59" s="583" t="s">
        <v>223</v>
      </c>
      <c r="V59" s="583" t="s">
        <v>224</v>
      </c>
      <c r="W59" s="591" t="s">
        <v>200</v>
      </c>
      <c r="X59" s="591" t="s">
        <v>225</v>
      </c>
      <c r="Z59" s="587" t="s">
        <v>1</v>
      </c>
      <c r="AA59" s="585" t="s">
        <v>220</v>
      </c>
      <c r="AB59" s="585"/>
      <c r="AC59" s="585"/>
      <c r="AD59" s="590" t="s">
        <v>221</v>
      </c>
      <c r="AE59" s="583"/>
      <c r="AF59" s="583" t="s">
        <v>222</v>
      </c>
      <c r="AG59" s="583" t="s">
        <v>223</v>
      </c>
      <c r="AH59" s="583" t="s">
        <v>224</v>
      </c>
      <c r="AI59" s="591" t="s">
        <v>200</v>
      </c>
      <c r="AJ59" s="591" t="s">
        <v>225</v>
      </c>
      <c r="AK59" s="610"/>
      <c r="AL59" s="587" t="s">
        <v>1</v>
      </c>
      <c r="AM59" s="585" t="s">
        <v>220</v>
      </c>
      <c r="AN59" s="585"/>
      <c r="AO59" s="585"/>
      <c r="AP59" s="590" t="s">
        <v>221</v>
      </c>
      <c r="AQ59" s="583"/>
      <c r="AR59" s="583" t="s">
        <v>222</v>
      </c>
      <c r="AS59" s="583" t="s">
        <v>223</v>
      </c>
      <c r="AT59" s="583" t="s">
        <v>224</v>
      </c>
      <c r="AU59" s="591" t="s">
        <v>200</v>
      </c>
      <c r="AV59" s="591" t="s">
        <v>225</v>
      </c>
      <c r="AX59" s="587" t="s">
        <v>1</v>
      </c>
      <c r="AY59" s="585" t="s">
        <v>220</v>
      </c>
      <c r="AZ59" s="585"/>
      <c r="BA59" s="585"/>
      <c r="BB59" s="590" t="s">
        <v>221</v>
      </c>
      <c r="BC59" s="583"/>
      <c r="BD59" s="583" t="s">
        <v>222</v>
      </c>
      <c r="BE59" s="583" t="s">
        <v>223</v>
      </c>
      <c r="BF59" s="583" t="s">
        <v>224</v>
      </c>
      <c r="BG59" s="591" t="s">
        <v>200</v>
      </c>
      <c r="BH59" s="591" t="s">
        <v>225</v>
      </c>
    </row>
    <row r="60" spans="1:60" s="4" customFormat="1" ht="13.5" thickBot="1">
      <c r="A60" s="591">
        <v>1</v>
      </c>
      <c r="B60" s="588" t="s">
        <v>246</v>
      </c>
      <c r="C60" s="589"/>
      <c r="D60" s="592" t="s">
        <v>226</v>
      </c>
      <c r="E60" s="593" t="s">
        <v>227</v>
      </c>
      <c r="F60" s="583" t="s">
        <v>247</v>
      </c>
      <c r="G60" s="594" t="s">
        <v>253</v>
      </c>
      <c r="H60" s="594" t="s">
        <v>254</v>
      </c>
      <c r="I60" s="594"/>
      <c r="J60" s="594" t="s">
        <v>229</v>
      </c>
      <c r="K60" s="594" t="s">
        <v>230</v>
      </c>
      <c r="L60" s="738"/>
      <c r="M60" s="738"/>
      <c r="N60" s="591">
        <v>1</v>
      </c>
      <c r="O60" s="588" t="s">
        <v>213</v>
      </c>
      <c r="P60" s="589"/>
      <c r="Q60" s="592" t="s">
        <v>226</v>
      </c>
      <c r="R60" s="593" t="s">
        <v>227</v>
      </c>
      <c r="S60" s="583" t="s">
        <v>267</v>
      </c>
      <c r="T60" s="594" t="s">
        <v>255</v>
      </c>
      <c r="U60" s="594" t="s">
        <v>276</v>
      </c>
      <c r="V60" s="594"/>
      <c r="W60" s="594" t="s">
        <v>257</v>
      </c>
      <c r="X60" s="594" t="s">
        <v>258</v>
      </c>
      <c r="Z60" s="591">
        <v>1</v>
      </c>
      <c r="AA60" s="588" t="s">
        <v>266</v>
      </c>
      <c r="AB60" s="589"/>
      <c r="AC60" s="592" t="s">
        <v>226</v>
      </c>
      <c r="AD60" s="593" t="s">
        <v>227</v>
      </c>
      <c r="AE60" s="583" t="s">
        <v>212</v>
      </c>
      <c r="AF60" s="594" t="s">
        <v>274</v>
      </c>
      <c r="AG60" s="594" t="s">
        <v>274</v>
      </c>
      <c r="AH60" s="594"/>
      <c r="AI60" s="594" t="s">
        <v>257</v>
      </c>
      <c r="AJ60" s="594" t="s">
        <v>258</v>
      </c>
      <c r="AK60" s="610"/>
      <c r="AL60" s="591">
        <v>1</v>
      </c>
      <c r="AM60" s="588" t="s">
        <v>212</v>
      </c>
      <c r="AN60" s="589"/>
      <c r="AO60" s="592" t="s">
        <v>226</v>
      </c>
      <c r="AP60" s="593" t="s">
        <v>227</v>
      </c>
      <c r="AQ60" s="583" t="s">
        <v>267</v>
      </c>
      <c r="AR60" s="594" t="s">
        <v>236</v>
      </c>
      <c r="AS60" s="594" t="s">
        <v>291</v>
      </c>
      <c r="AT60" s="594"/>
      <c r="AU60" s="594" t="s">
        <v>229</v>
      </c>
      <c r="AV60" s="594" t="s">
        <v>230</v>
      </c>
      <c r="AX60" s="591">
        <v>1</v>
      </c>
      <c r="AY60" s="583" t="s">
        <v>267</v>
      </c>
      <c r="AZ60" s="583"/>
      <c r="BA60" s="592" t="s">
        <v>226</v>
      </c>
      <c r="BB60" s="593" t="s">
        <v>227</v>
      </c>
      <c r="BC60" s="583" t="s">
        <v>246</v>
      </c>
      <c r="BD60" s="594" t="s">
        <v>256</v>
      </c>
      <c r="BE60" s="594" t="s">
        <v>260</v>
      </c>
      <c r="BF60" s="594" t="s">
        <v>294</v>
      </c>
      <c r="BG60" s="594" t="s">
        <v>278</v>
      </c>
      <c r="BH60" s="594" t="s">
        <v>230</v>
      </c>
    </row>
    <row r="61" spans="1:60" s="4" customFormat="1" ht="13.5" thickBot="1">
      <c r="A61" s="591">
        <v>2</v>
      </c>
      <c r="B61" s="588" t="s">
        <v>248</v>
      </c>
      <c r="C61" s="589"/>
      <c r="D61" s="592" t="s">
        <v>231</v>
      </c>
      <c r="E61" s="593" t="s">
        <v>232</v>
      </c>
      <c r="F61" s="583" t="s">
        <v>249</v>
      </c>
      <c r="G61" s="594" t="s">
        <v>255</v>
      </c>
      <c r="H61" s="594" t="s">
        <v>256</v>
      </c>
      <c r="I61" s="594"/>
      <c r="J61" s="594" t="s">
        <v>257</v>
      </c>
      <c r="K61" s="594" t="s">
        <v>258</v>
      </c>
      <c r="L61" s="738"/>
      <c r="M61" s="738"/>
      <c r="N61" s="591">
        <v>2</v>
      </c>
      <c r="O61" s="588" t="s">
        <v>215</v>
      </c>
      <c r="P61" s="589"/>
      <c r="Q61" s="592" t="s">
        <v>231</v>
      </c>
      <c r="R61" s="593" t="s">
        <v>232</v>
      </c>
      <c r="S61" s="583" t="s">
        <v>269</v>
      </c>
      <c r="T61" s="594" t="s">
        <v>277</v>
      </c>
      <c r="U61" s="594" t="s">
        <v>255</v>
      </c>
      <c r="V61" s="594"/>
      <c r="W61" s="594" t="s">
        <v>257</v>
      </c>
      <c r="X61" s="594" t="s">
        <v>258</v>
      </c>
      <c r="Z61" s="591">
        <v>2</v>
      </c>
      <c r="AA61" s="588" t="s">
        <v>268</v>
      </c>
      <c r="AB61" s="589"/>
      <c r="AC61" s="592" t="s">
        <v>231</v>
      </c>
      <c r="AD61" s="593" t="s">
        <v>232</v>
      </c>
      <c r="AE61" s="583" t="s">
        <v>214</v>
      </c>
      <c r="AF61" s="594" t="s">
        <v>273</v>
      </c>
      <c r="AG61" s="594" t="s">
        <v>255</v>
      </c>
      <c r="AH61" s="594"/>
      <c r="AI61" s="594" t="s">
        <v>257</v>
      </c>
      <c r="AJ61" s="594" t="s">
        <v>258</v>
      </c>
      <c r="AK61" s="610"/>
      <c r="AL61" s="591">
        <v>2</v>
      </c>
      <c r="AM61" s="588" t="s">
        <v>214</v>
      </c>
      <c r="AN61" s="589"/>
      <c r="AO61" s="592" t="s">
        <v>231</v>
      </c>
      <c r="AP61" s="593" t="s">
        <v>232</v>
      </c>
      <c r="AQ61" s="583" t="s">
        <v>269</v>
      </c>
      <c r="AR61" s="594" t="s">
        <v>253</v>
      </c>
      <c r="AS61" s="594" t="s">
        <v>260</v>
      </c>
      <c r="AT61" s="594"/>
      <c r="AU61" s="594" t="s">
        <v>229</v>
      </c>
      <c r="AV61" s="594" t="s">
        <v>230</v>
      </c>
      <c r="AX61" s="591">
        <v>2</v>
      </c>
      <c r="AY61" s="583" t="s">
        <v>269</v>
      </c>
      <c r="AZ61" s="583"/>
      <c r="BA61" s="592" t="s">
        <v>231</v>
      </c>
      <c r="BB61" s="593" t="s">
        <v>232</v>
      </c>
      <c r="BC61" s="583" t="s">
        <v>248</v>
      </c>
      <c r="BD61" s="594" t="s">
        <v>291</v>
      </c>
      <c r="BE61" s="594" t="s">
        <v>287</v>
      </c>
      <c r="BF61" s="594"/>
      <c r="BG61" s="594" t="s">
        <v>229</v>
      </c>
      <c r="BH61" s="594" t="s">
        <v>230</v>
      </c>
    </row>
    <row r="62" spans="1:60" s="4" customFormat="1" ht="13.5" thickBot="1">
      <c r="A62" s="591">
        <v>3</v>
      </c>
      <c r="B62" s="588" t="s">
        <v>250</v>
      </c>
      <c r="C62" s="589"/>
      <c r="D62" s="592" t="s">
        <v>234</v>
      </c>
      <c r="E62" s="593" t="s">
        <v>235</v>
      </c>
      <c r="F62" s="583" t="s">
        <v>168</v>
      </c>
      <c r="G62" s="594" t="s">
        <v>259</v>
      </c>
      <c r="H62" s="594" t="s">
        <v>260</v>
      </c>
      <c r="I62" s="594"/>
      <c r="J62" s="594" t="s">
        <v>229</v>
      </c>
      <c r="K62" s="594" t="s">
        <v>230</v>
      </c>
      <c r="L62" s="738"/>
      <c r="M62" s="738"/>
      <c r="N62" s="591">
        <v>3</v>
      </c>
      <c r="O62" s="588" t="s">
        <v>217</v>
      </c>
      <c r="P62" s="589"/>
      <c r="Q62" s="592" t="s">
        <v>234</v>
      </c>
      <c r="R62" s="593" t="s">
        <v>235</v>
      </c>
      <c r="S62" s="583" t="s">
        <v>187</v>
      </c>
      <c r="T62" s="594" t="s">
        <v>286</v>
      </c>
      <c r="U62" s="594" t="s">
        <v>287</v>
      </c>
      <c r="V62" s="594" t="s">
        <v>256</v>
      </c>
      <c r="W62" s="594" t="s">
        <v>288</v>
      </c>
      <c r="X62" s="594" t="s">
        <v>258</v>
      </c>
      <c r="Z62" s="591">
        <v>3</v>
      </c>
      <c r="AA62" s="588" t="s">
        <v>270</v>
      </c>
      <c r="AB62" s="589"/>
      <c r="AC62" s="592" t="s">
        <v>234</v>
      </c>
      <c r="AD62" s="593" t="s">
        <v>235</v>
      </c>
      <c r="AE62" s="583" t="s">
        <v>216</v>
      </c>
      <c r="AF62" s="594" t="s">
        <v>286</v>
      </c>
      <c r="AG62" s="594" t="s">
        <v>286</v>
      </c>
      <c r="AH62" s="594"/>
      <c r="AI62" s="594" t="s">
        <v>257</v>
      </c>
      <c r="AJ62" s="594" t="s">
        <v>258</v>
      </c>
      <c r="AK62" s="610"/>
      <c r="AL62" s="591">
        <v>3</v>
      </c>
      <c r="AM62" s="588" t="s">
        <v>216</v>
      </c>
      <c r="AN62" s="589"/>
      <c r="AO62" s="592" t="s">
        <v>234</v>
      </c>
      <c r="AP62" s="593" t="s">
        <v>235</v>
      </c>
      <c r="AQ62" s="583" t="s">
        <v>187</v>
      </c>
      <c r="AR62" s="594" t="s">
        <v>237</v>
      </c>
      <c r="AS62" s="594" t="s">
        <v>291</v>
      </c>
      <c r="AT62" s="594"/>
      <c r="AU62" s="594" t="s">
        <v>229</v>
      </c>
      <c r="AV62" s="594" t="s">
        <v>230</v>
      </c>
      <c r="AX62" s="591">
        <v>3</v>
      </c>
      <c r="AY62" s="588" t="s">
        <v>187</v>
      </c>
      <c r="AZ62" s="589"/>
      <c r="BA62" s="592" t="s">
        <v>234</v>
      </c>
      <c r="BB62" s="593" t="s">
        <v>235</v>
      </c>
      <c r="BC62" s="583" t="s">
        <v>250</v>
      </c>
      <c r="BD62" s="594" t="s">
        <v>293</v>
      </c>
      <c r="BE62" s="594" t="s">
        <v>306</v>
      </c>
      <c r="BF62" s="594"/>
      <c r="BG62" s="594" t="s">
        <v>257</v>
      </c>
      <c r="BH62" s="594" t="s">
        <v>258</v>
      </c>
    </row>
    <row r="63" spans="1:60" s="4" customFormat="1" ht="13.5" thickBot="1">
      <c r="A63" s="591">
        <v>4</v>
      </c>
      <c r="B63" s="588" t="s">
        <v>251</v>
      </c>
      <c r="C63" s="589"/>
      <c r="D63" s="592" t="s">
        <v>238</v>
      </c>
      <c r="E63" s="593" t="s">
        <v>239</v>
      </c>
      <c r="F63" s="583" t="s">
        <v>252</v>
      </c>
      <c r="G63" s="594" t="s">
        <v>259</v>
      </c>
      <c r="H63" s="594" t="s">
        <v>253</v>
      </c>
      <c r="I63" s="594"/>
      <c r="J63" s="594" t="s">
        <v>229</v>
      </c>
      <c r="K63" s="594" t="s">
        <v>230</v>
      </c>
      <c r="L63" s="738"/>
      <c r="M63" s="738"/>
      <c r="N63" s="591">
        <v>4</v>
      </c>
      <c r="O63" s="588" t="s">
        <v>219</v>
      </c>
      <c r="P63" s="589"/>
      <c r="Q63" s="592" t="s">
        <v>238</v>
      </c>
      <c r="R63" s="593" t="s">
        <v>239</v>
      </c>
      <c r="S63" s="583" t="s">
        <v>272</v>
      </c>
      <c r="T63" s="594" t="s">
        <v>274</v>
      </c>
      <c r="U63" s="594" t="s">
        <v>274</v>
      </c>
      <c r="V63" s="594"/>
      <c r="W63" s="594" t="s">
        <v>257</v>
      </c>
      <c r="X63" s="594" t="s">
        <v>258</v>
      </c>
      <c r="Z63" s="591">
        <v>4</v>
      </c>
      <c r="AA63" s="588" t="s">
        <v>271</v>
      </c>
      <c r="AB63" s="589"/>
      <c r="AC63" s="592" t="s">
        <v>238</v>
      </c>
      <c r="AD63" s="593" t="s">
        <v>239</v>
      </c>
      <c r="AE63" s="583" t="s">
        <v>218</v>
      </c>
      <c r="AF63" s="594" t="s">
        <v>274</v>
      </c>
      <c r="AG63" s="594" t="s">
        <v>276</v>
      </c>
      <c r="AH63" s="594"/>
      <c r="AI63" s="594" t="s">
        <v>257</v>
      </c>
      <c r="AJ63" s="594" t="s">
        <v>258</v>
      </c>
      <c r="AK63" s="610"/>
      <c r="AL63" s="591">
        <v>4</v>
      </c>
      <c r="AM63" s="588" t="s">
        <v>218</v>
      </c>
      <c r="AN63" s="589"/>
      <c r="AO63" s="592" t="s">
        <v>238</v>
      </c>
      <c r="AP63" s="593" t="s">
        <v>239</v>
      </c>
      <c r="AQ63" s="583" t="s">
        <v>272</v>
      </c>
      <c r="AR63" s="594" t="s">
        <v>256</v>
      </c>
      <c r="AS63" s="594" t="s">
        <v>306</v>
      </c>
      <c r="AT63" s="594"/>
      <c r="AU63" s="594" t="s">
        <v>257</v>
      </c>
      <c r="AV63" s="594" t="s">
        <v>258</v>
      </c>
      <c r="AX63" s="591">
        <v>4</v>
      </c>
      <c r="AY63" s="583" t="s">
        <v>272</v>
      </c>
      <c r="AZ63" s="583"/>
      <c r="BA63" s="592" t="s">
        <v>238</v>
      </c>
      <c r="BB63" s="593" t="s">
        <v>239</v>
      </c>
      <c r="BC63" s="583" t="s">
        <v>251</v>
      </c>
      <c r="BD63" s="594" t="s">
        <v>237</v>
      </c>
      <c r="BE63" s="594" t="s">
        <v>259</v>
      </c>
      <c r="BF63" s="594"/>
      <c r="BG63" s="594" t="s">
        <v>229</v>
      </c>
      <c r="BH63" s="594" t="s">
        <v>230</v>
      </c>
    </row>
    <row r="64" spans="1:60" s="4" customFormat="1" ht="13.5" thickBot="1">
      <c r="A64" s="586"/>
      <c r="B64" s="601"/>
      <c r="C64" s="601"/>
      <c r="D64" s="601"/>
      <c r="E64" s="601"/>
      <c r="F64" s="603"/>
      <c r="G64" s="601"/>
      <c r="H64" s="603" t="s">
        <v>44</v>
      </c>
      <c r="I64" s="601"/>
      <c r="J64" s="594" t="s">
        <v>261</v>
      </c>
      <c r="K64" s="594" t="s">
        <v>262</v>
      </c>
      <c r="L64" s="738"/>
      <c r="M64" s="738"/>
      <c r="N64" s="586"/>
      <c r="O64" s="601"/>
      <c r="P64" s="601"/>
      <c r="Q64" s="601"/>
      <c r="R64" s="601"/>
      <c r="S64" s="603"/>
      <c r="T64" s="601"/>
      <c r="U64" s="603" t="s">
        <v>44</v>
      </c>
      <c r="V64" s="601"/>
      <c r="W64" s="594" t="s">
        <v>289</v>
      </c>
      <c r="X64" s="594" t="s">
        <v>284</v>
      </c>
      <c r="Z64" s="586"/>
      <c r="AA64" s="601"/>
      <c r="AB64" s="601"/>
      <c r="AC64" s="601"/>
      <c r="AD64" s="601"/>
      <c r="AE64" s="603"/>
      <c r="AF64" s="601"/>
      <c r="AG64" s="603" t="s">
        <v>44</v>
      </c>
      <c r="AH64" s="601"/>
      <c r="AI64" s="594" t="s">
        <v>283</v>
      </c>
      <c r="AJ64" s="594" t="s">
        <v>284</v>
      </c>
      <c r="AK64" s="610"/>
      <c r="AL64" s="586"/>
      <c r="AM64" s="601"/>
      <c r="AN64" s="601"/>
      <c r="AO64" s="601"/>
      <c r="AP64" s="601"/>
      <c r="AQ64" s="603"/>
      <c r="AR64" s="601"/>
      <c r="AS64" s="603" t="s">
        <v>44</v>
      </c>
      <c r="AT64" s="601"/>
      <c r="AU64" s="594" t="s">
        <v>261</v>
      </c>
      <c r="AV64" s="594" t="s">
        <v>262</v>
      </c>
      <c r="AX64" s="586"/>
      <c r="AY64" s="601"/>
      <c r="AZ64" s="601"/>
      <c r="BA64" s="601"/>
      <c r="BB64" s="601"/>
      <c r="BC64" s="603"/>
      <c r="BD64" s="601"/>
      <c r="BE64" s="603" t="s">
        <v>44</v>
      </c>
      <c r="BF64" s="601"/>
      <c r="BG64" s="594" t="s">
        <v>261</v>
      </c>
      <c r="BH64" s="594" t="s">
        <v>262</v>
      </c>
    </row>
    <row r="65" spans="1:60" s="4" customFormat="1" ht="12.75">
      <c r="A65" s="586"/>
      <c r="B65" s="601"/>
      <c r="C65" s="601"/>
      <c r="D65" s="601"/>
      <c r="E65" s="601"/>
      <c r="F65" s="601"/>
      <c r="G65" s="601"/>
      <c r="H65" s="601"/>
      <c r="I65" s="601"/>
      <c r="J65" s="595"/>
      <c r="K65" s="604"/>
      <c r="L65" s="738"/>
      <c r="M65" s="738"/>
      <c r="N65" s="586"/>
      <c r="O65" s="601"/>
      <c r="P65" s="601"/>
      <c r="Q65" s="601"/>
      <c r="R65" s="601"/>
      <c r="S65" s="601"/>
      <c r="T65" s="601"/>
      <c r="U65" s="601"/>
      <c r="V65" s="601"/>
      <c r="W65" s="595"/>
      <c r="X65" s="604"/>
      <c r="Z65" s="586"/>
      <c r="AA65" s="601"/>
      <c r="AB65" s="601"/>
      <c r="AC65" s="601"/>
      <c r="AD65" s="601"/>
      <c r="AE65" s="601"/>
      <c r="AF65" s="601"/>
      <c r="AG65" s="601"/>
      <c r="AH65" s="601"/>
      <c r="AI65" s="595"/>
      <c r="AJ65" s="604"/>
      <c r="AK65" s="610"/>
      <c r="AL65" s="586"/>
      <c r="AM65" s="601"/>
      <c r="AN65" s="601"/>
      <c r="AO65" s="601"/>
      <c r="AP65" s="601"/>
      <c r="AQ65" s="601"/>
      <c r="AR65" s="601"/>
      <c r="AS65" s="601"/>
      <c r="AT65" s="601"/>
      <c r="AU65" s="595"/>
      <c r="AV65" s="604"/>
      <c r="AX65" s="586"/>
      <c r="AY65" s="601"/>
      <c r="AZ65" s="601"/>
      <c r="BA65" s="601"/>
      <c r="BB65" s="601"/>
      <c r="BC65" s="601"/>
      <c r="BD65" s="601"/>
      <c r="BE65" s="601"/>
      <c r="BF65" s="601"/>
      <c r="BG65" s="595"/>
      <c r="BH65" s="604"/>
    </row>
    <row r="66" spans="1:60" s="4" customFormat="1" ht="12.75">
      <c r="A66" s="586"/>
      <c r="B66" s="601"/>
      <c r="C66" s="601"/>
      <c r="D66" s="601"/>
      <c r="E66" s="601"/>
      <c r="F66" s="601"/>
      <c r="G66" s="601"/>
      <c r="H66" s="601"/>
      <c r="I66" s="601"/>
      <c r="J66" s="595"/>
      <c r="K66" s="604"/>
      <c r="L66" s="738"/>
      <c r="M66" s="738"/>
      <c r="N66" s="586"/>
      <c r="O66" s="601"/>
      <c r="P66" s="601"/>
      <c r="Q66" s="601"/>
      <c r="R66" s="601"/>
      <c r="S66" s="601"/>
      <c r="T66" s="601"/>
      <c r="U66" s="601"/>
      <c r="V66" s="601"/>
      <c r="W66" s="595"/>
      <c r="X66" s="604"/>
      <c r="Z66" s="586"/>
      <c r="AA66" s="601"/>
      <c r="AB66" s="601"/>
      <c r="AC66" s="601"/>
      <c r="AD66" s="601"/>
      <c r="AE66" s="601"/>
      <c r="AF66" s="601"/>
      <c r="AG66" s="601"/>
      <c r="AH66" s="601"/>
      <c r="AI66" s="595"/>
      <c r="AJ66" s="604"/>
      <c r="AK66" s="610"/>
      <c r="AL66" s="586"/>
      <c r="AM66" s="601"/>
      <c r="AN66" s="601"/>
      <c r="AO66" s="601"/>
      <c r="AP66" s="601"/>
      <c r="AQ66" s="601"/>
      <c r="AR66" s="601"/>
      <c r="AS66" s="601"/>
      <c r="AT66" s="601"/>
      <c r="AU66" s="595"/>
      <c r="AV66" s="604"/>
      <c r="AX66" s="586"/>
      <c r="AY66" s="601"/>
      <c r="AZ66" s="601"/>
      <c r="BA66" s="601"/>
      <c r="BB66" s="601"/>
      <c r="BC66" s="601"/>
      <c r="BD66" s="601"/>
      <c r="BE66" s="601"/>
      <c r="BF66" s="601"/>
      <c r="BG66" s="595"/>
      <c r="BH66" s="604"/>
    </row>
    <row r="67" spans="1:60" s="4" customFormat="1" ht="12.75">
      <c r="A67" s="586"/>
      <c r="B67" s="601"/>
      <c r="C67" s="601"/>
      <c r="D67" s="601"/>
      <c r="E67" s="601"/>
      <c r="F67" s="601"/>
      <c r="G67" s="601"/>
      <c r="H67" s="601"/>
      <c r="I67" s="601"/>
      <c r="J67" s="601"/>
      <c r="K67" s="602"/>
      <c r="L67" s="738"/>
      <c r="M67" s="738"/>
      <c r="N67" s="586"/>
      <c r="O67" s="601"/>
      <c r="P67" s="601"/>
      <c r="Q67" s="601"/>
      <c r="R67" s="601"/>
      <c r="S67" s="601"/>
      <c r="T67" s="601"/>
      <c r="U67" s="601"/>
      <c r="V67" s="601"/>
      <c r="W67" s="601"/>
      <c r="X67" s="602"/>
      <c r="Z67" s="586"/>
      <c r="AA67" s="601"/>
      <c r="AB67" s="601"/>
      <c r="AC67" s="601"/>
      <c r="AD67" s="601"/>
      <c r="AE67" s="601"/>
      <c r="AF67" s="601"/>
      <c r="AG67" s="601"/>
      <c r="AH67" s="601"/>
      <c r="AI67" s="601"/>
      <c r="AJ67" s="602"/>
      <c r="AK67" s="610"/>
      <c r="AL67" s="586"/>
      <c r="AM67" s="601"/>
      <c r="AN67" s="601"/>
      <c r="AO67" s="601"/>
      <c r="AP67" s="601"/>
      <c r="AQ67" s="601"/>
      <c r="AR67" s="601"/>
      <c r="AS67" s="601"/>
      <c r="AT67" s="601"/>
      <c r="AU67" s="601"/>
      <c r="AV67" s="602"/>
      <c r="AX67" s="586"/>
      <c r="AY67" s="601"/>
      <c r="AZ67" s="601"/>
      <c r="BA67" s="601"/>
      <c r="BB67" s="601"/>
      <c r="BC67" s="601"/>
      <c r="BD67" s="601"/>
      <c r="BE67" s="601"/>
      <c r="BF67" s="601"/>
      <c r="BG67" s="601"/>
      <c r="BH67" s="602"/>
    </row>
    <row r="68" spans="1:60" s="4" customFormat="1" ht="12.75">
      <c r="A68" s="605" t="s">
        <v>263</v>
      </c>
      <c r="B68" s="603"/>
      <c r="C68" s="603"/>
      <c r="D68" s="603"/>
      <c r="E68" s="603"/>
      <c r="F68" s="603"/>
      <c r="G68" s="596" t="s">
        <v>264</v>
      </c>
      <c r="H68" s="603"/>
      <c r="I68" s="603"/>
      <c r="J68" s="601"/>
      <c r="K68" s="602"/>
      <c r="L68" s="738"/>
      <c r="M68" s="738"/>
      <c r="N68" s="605" t="s">
        <v>290</v>
      </c>
      <c r="O68" s="603"/>
      <c r="P68" s="603"/>
      <c r="Q68" s="603"/>
      <c r="R68" s="603"/>
      <c r="S68" s="603"/>
      <c r="T68" s="596" t="s">
        <v>264</v>
      </c>
      <c r="U68" s="603"/>
      <c r="V68" s="603"/>
      <c r="W68" s="601"/>
      <c r="X68" s="602"/>
      <c r="Z68" s="605" t="s">
        <v>297</v>
      </c>
      <c r="AA68" s="603"/>
      <c r="AB68" s="603"/>
      <c r="AC68" s="603"/>
      <c r="AD68" s="603"/>
      <c r="AE68" s="603"/>
      <c r="AF68" s="596" t="s">
        <v>264</v>
      </c>
      <c r="AG68" s="603"/>
      <c r="AH68" s="603"/>
      <c r="AI68" s="601"/>
      <c r="AJ68" s="602"/>
      <c r="AK68" s="610"/>
      <c r="AL68" s="605" t="s">
        <v>243</v>
      </c>
      <c r="AM68" s="603"/>
      <c r="AN68" s="603"/>
      <c r="AO68" s="603"/>
      <c r="AP68" s="603"/>
      <c r="AQ68" s="603"/>
      <c r="AR68" s="596" t="s">
        <v>307</v>
      </c>
      <c r="AS68" s="603"/>
      <c r="AT68" s="603"/>
      <c r="AU68" s="601"/>
      <c r="AV68" s="602"/>
      <c r="AX68" s="605" t="s">
        <v>281</v>
      </c>
      <c r="AY68" s="603"/>
      <c r="AZ68" s="603"/>
      <c r="BA68" s="603"/>
      <c r="BB68" s="603"/>
      <c r="BC68" s="603"/>
      <c r="BD68" s="596" t="s">
        <v>264</v>
      </c>
      <c r="BE68" s="603"/>
      <c r="BF68" s="603"/>
      <c r="BG68" s="601"/>
      <c r="BH68" s="602"/>
    </row>
    <row r="69" spans="1:60" ht="12.75">
      <c r="A69" s="586"/>
      <c r="B69" s="601"/>
      <c r="C69" s="601"/>
      <c r="D69" s="601"/>
      <c r="E69" s="601"/>
      <c r="F69" s="601"/>
      <c r="G69" s="601"/>
      <c r="H69" s="601"/>
      <c r="I69" s="601"/>
      <c r="J69" s="601"/>
      <c r="K69" s="602"/>
      <c r="N69" s="586"/>
      <c r="O69" s="601"/>
      <c r="P69" s="601"/>
      <c r="Q69" s="601"/>
      <c r="R69" s="601"/>
      <c r="S69" s="601"/>
      <c r="T69" s="601"/>
      <c r="U69" s="601"/>
      <c r="V69" s="601"/>
      <c r="W69" s="601"/>
      <c r="X69" s="602"/>
      <c r="Z69" s="586"/>
      <c r="AA69" s="601"/>
      <c r="AB69" s="601"/>
      <c r="AC69" s="601"/>
      <c r="AD69" s="601"/>
      <c r="AE69" s="601"/>
      <c r="AF69" s="601"/>
      <c r="AG69" s="601"/>
      <c r="AH69" s="601"/>
      <c r="AI69" s="601"/>
      <c r="AJ69" s="602"/>
      <c r="AL69" s="586"/>
      <c r="AM69" s="601"/>
      <c r="AN69" s="601"/>
      <c r="AO69" s="601"/>
      <c r="AP69" s="601"/>
      <c r="AQ69" s="601"/>
      <c r="AR69" s="601"/>
      <c r="AS69" s="601"/>
      <c r="AT69" s="601"/>
      <c r="AU69" s="601"/>
      <c r="AV69" s="602"/>
      <c r="AX69" s="586"/>
      <c r="AY69" s="601"/>
      <c r="AZ69" s="601"/>
      <c r="BA69" s="601"/>
      <c r="BB69" s="601"/>
      <c r="BC69" s="601"/>
      <c r="BD69" s="601"/>
      <c r="BE69" s="601"/>
      <c r="BF69" s="601"/>
      <c r="BG69" s="601"/>
      <c r="BH69" s="602"/>
    </row>
    <row r="70" spans="1:60" ht="12.75">
      <c r="A70" s="586"/>
      <c r="B70" s="601"/>
      <c r="C70" s="601"/>
      <c r="D70" s="601"/>
      <c r="E70" s="601"/>
      <c r="F70" s="601"/>
      <c r="G70" s="601"/>
      <c r="H70" s="601"/>
      <c r="I70" s="601"/>
      <c r="J70" s="601"/>
      <c r="K70" s="602"/>
      <c r="N70" s="586"/>
      <c r="O70" s="601"/>
      <c r="P70" s="601"/>
      <c r="Q70" s="601"/>
      <c r="R70" s="601"/>
      <c r="S70" s="601"/>
      <c r="T70" s="601"/>
      <c r="U70" s="601"/>
      <c r="V70" s="601"/>
      <c r="W70" s="601"/>
      <c r="X70" s="602"/>
      <c r="Z70" s="586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L70" s="586"/>
      <c r="AM70" s="601"/>
      <c r="AN70" s="601"/>
      <c r="AO70" s="601"/>
      <c r="AP70" s="601"/>
      <c r="AQ70" s="601"/>
      <c r="AR70" s="601"/>
      <c r="AS70" s="601"/>
      <c r="AT70" s="601"/>
      <c r="AU70" s="601"/>
      <c r="AV70" s="602"/>
      <c r="AX70" s="586"/>
      <c r="AY70" s="601"/>
      <c r="AZ70" s="601"/>
      <c r="BA70" s="601"/>
      <c r="BB70" s="601"/>
      <c r="BC70" s="601"/>
      <c r="BD70" s="601"/>
      <c r="BE70" s="601"/>
      <c r="BF70" s="601"/>
      <c r="BG70" s="601"/>
      <c r="BH70" s="602"/>
    </row>
    <row r="71" spans="1:60" ht="12.75">
      <c r="A71" s="605" t="s">
        <v>245</v>
      </c>
      <c r="B71" s="603"/>
      <c r="C71" s="603"/>
      <c r="D71" s="603"/>
      <c r="E71" s="603"/>
      <c r="F71" s="603"/>
      <c r="G71" s="603"/>
      <c r="H71" s="603"/>
      <c r="I71" s="603"/>
      <c r="J71" s="601"/>
      <c r="K71" s="602"/>
      <c r="N71" s="605" t="s">
        <v>245</v>
      </c>
      <c r="O71" s="603"/>
      <c r="P71" s="603"/>
      <c r="Q71" s="603"/>
      <c r="R71" s="603"/>
      <c r="S71" s="603"/>
      <c r="T71" s="603"/>
      <c r="U71" s="603"/>
      <c r="V71" s="603"/>
      <c r="W71" s="601"/>
      <c r="X71" s="602"/>
      <c r="Z71" s="605" t="s">
        <v>245</v>
      </c>
      <c r="AA71" s="603"/>
      <c r="AB71" s="603"/>
      <c r="AC71" s="603"/>
      <c r="AD71" s="603"/>
      <c r="AE71" s="603"/>
      <c r="AF71" s="603"/>
      <c r="AG71" s="603"/>
      <c r="AH71" s="603"/>
      <c r="AI71" s="601"/>
      <c r="AJ71" s="602"/>
      <c r="AL71" s="605" t="s">
        <v>245</v>
      </c>
      <c r="AM71" s="603"/>
      <c r="AN71" s="603"/>
      <c r="AO71" s="603"/>
      <c r="AP71" s="603"/>
      <c r="AQ71" s="603"/>
      <c r="AR71" s="603"/>
      <c r="AS71" s="603"/>
      <c r="AT71" s="603"/>
      <c r="AU71" s="601"/>
      <c r="AV71" s="602"/>
      <c r="AX71" s="605" t="s">
        <v>245</v>
      </c>
      <c r="AY71" s="603"/>
      <c r="AZ71" s="603"/>
      <c r="BA71" s="603"/>
      <c r="BB71" s="603"/>
      <c r="BC71" s="603"/>
      <c r="BD71" s="603"/>
      <c r="BE71" s="603"/>
      <c r="BF71" s="603"/>
      <c r="BG71" s="601"/>
      <c r="BH71" s="602"/>
    </row>
    <row r="72" spans="1:60" ht="12.75">
      <c r="A72" s="586"/>
      <c r="B72" s="601"/>
      <c r="C72" s="601"/>
      <c r="D72" s="601"/>
      <c r="E72" s="601"/>
      <c r="F72" s="601"/>
      <c r="G72" s="601"/>
      <c r="H72" s="601"/>
      <c r="I72" s="601"/>
      <c r="J72" s="601"/>
      <c r="K72" s="602"/>
      <c r="N72" s="586"/>
      <c r="O72" s="601"/>
      <c r="P72" s="601"/>
      <c r="Q72" s="601"/>
      <c r="R72" s="601"/>
      <c r="S72" s="601"/>
      <c r="T72" s="601"/>
      <c r="U72" s="601"/>
      <c r="V72" s="601"/>
      <c r="W72" s="601"/>
      <c r="X72" s="602"/>
      <c r="Z72" s="586"/>
      <c r="AA72" s="601"/>
      <c r="AB72" s="601"/>
      <c r="AC72" s="601"/>
      <c r="AD72" s="601"/>
      <c r="AE72" s="601"/>
      <c r="AF72" s="601"/>
      <c r="AG72" s="601"/>
      <c r="AH72" s="601"/>
      <c r="AI72" s="601"/>
      <c r="AJ72" s="602"/>
      <c r="AL72" s="586"/>
      <c r="AM72" s="601"/>
      <c r="AN72" s="601"/>
      <c r="AO72" s="601"/>
      <c r="AP72" s="601"/>
      <c r="AQ72" s="601"/>
      <c r="AR72" s="601"/>
      <c r="AS72" s="601"/>
      <c r="AT72" s="601"/>
      <c r="AU72" s="601"/>
      <c r="AV72" s="602"/>
      <c r="AX72" s="586"/>
      <c r="AY72" s="601"/>
      <c r="AZ72" s="601"/>
      <c r="BA72" s="601"/>
      <c r="BB72" s="601"/>
      <c r="BC72" s="601"/>
      <c r="BD72" s="601"/>
      <c r="BE72" s="601"/>
      <c r="BF72" s="601"/>
      <c r="BG72" s="601"/>
      <c r="BH72" s="602"/>
    </row>
    <row r="73" spans="1:60" ht="12.75">
      <c r="A73" s="605" t="s">
        <v>304</v>
      </c>
      <c r="B73" s="603">
        <v>1</v>
      </c>
      <c r="C73" s="603"/>
      <c r="D73" s="603"/>
      <c r="E73" s="603"/>
      <c r="F73" s="603"/>
      <c r="G73" s="601"/>
      <c r="H73" s="601"/>
      <c r="I73" s="601"/>
      <c r="J73" s="601"/>
      <c r="K73" s="602"/>
      <c r="N73" s="605" t="s">
        <v>304</v>
      </c>
      <c r="O73" s="603">
        <v>2</v>
      </c>
      <c r="P73" s="603"/>
      <c r="Q73" s="603"/>
      <c r="R73" s="603"/>
      <c r="S73" s="603"/>
      <c r="T73" s="601"/>
      <c r="U73" s="601"/>
      <c r="V73" s="601"/>
      <c r="W73" s="601"/>
      <c r="X73" s="602"/>
      <c r="Z73" s="605" t="s">
        <v>304</v>
      </c>
      <c r="AA73" s="603">
        <v>3</v>
      </c>
      <c r="AB73" s="603"/>
      <c r="AC73" s="603"/>
      <c r="AD73" s="603"/>
      <c r="AE73" s="603"/>
      <c r="AF73" s="601"/>
      <c r="AG73" s="601"/>
      <c r="AH73" s="601"/>
      <c r="AI73" s="601"/>
      <c r="AJ73" s="602"/>
      <c r="AL73" s="605" t="s">
        <v>304</v>
      </c>
      <c r="AM73" s="603">
        <v>4</v>
      </c>
      <c r="AN73" s="603"/>
      <c r="AO73" s="603"/>
      <c r="AP73" s="603"/>
      <c r="AQ73" s="603"/>
      <c r="AR73" s="601"/>
      <c r="AS73" s="601"/>
      <c r="AT73" s="601"/>
      <c r="AU73" s="601"/>
      <c r="AV73" s="602"/>
      <c r="AX73" s="605" t="s">
        <v>304</v>
      </c>
      <c r="AY73" s="603">
        <v>5</v>
      </c>
      <c r="AZ73" s="603"/>
      <c r="BA73" s="603"/>
      <c r="BB73" s="603"/>
      <c r="BC73" s="603"/>
      <c r="BD73" s="601"/>
      <c r="BE73" s="601"/>
      <c r="BF73" s="601"/>
      <c r="BG73" s="601"/>
      <c r="BH73" s="602"/>
    </row>
    <row r="74" spans="1:60" ht="12.75">
      <c r="A74" s="586"/>
      <c r="B74" s="601"/>
      <c r="C74" s="601"/>
      <c r="D74" s="601"/>
      <c r="E74" s="601"/>
      <c r="F74" s="601"/>
      <c r="G74" s="601"/>
      <c r="H74" s="601"/>
      <c r="I74" s="601"/>
      <c r="J74" s="601"/>
      <c r="K74" s="602"/>
      <c r="N74" s="586"/>
      <c r="O74" s="601"/>
      <c r="P74" s="601"/>
      <c r="Q74" s="601"/>
      <c r="R74" s="601"/>
      <c r="S74" s="601"/>
      <c r="T74" s="601"/>
      <c r="U74" s="601"/>
      <c r="V74" s="601"/>
      <c r="W74" s="601"/>
      <c r="X74" s="602"/>
      <c r="Z74" s="586"/>
      <c r="AA74" s="601"/>
      <c r="AB74" s="601"/>
      <c r="AC74" s="601"/>
      <c r="AD74" s="601"/>
      <c r="AE74" s="601"/>
      <c r="AF74" s="601"/>
      <c r="AG74" s="601"/>
      <c r="AH74" s="601"/>
      <c r="AI74" s="601"/>
      <c r="AJ74" s="602"/>
      <c r="AL74" s="586"/>
      <c r="AM74" s="601"/>
      <c r="AN74" s="601"/>
      <c r="AO74" s="601"/>
      <c r="AP74" s="601"/>
      <c r="AQ74" s="601"/>
      <c r="AR74" s="601"/>
      <c r="AS74" s="601"/>
      <c r="AT74" s="601"/>
      <c r="AU74" s="601"/>
      <c r="AV74" s="602"/>
      <c r="AX74" s="586"/>
      <c r="AY74" s="601"/>
      <c r="AZ74" s="601"/>
      <c r="BA74" s="601"/>
      <c r="BB74" s="601"/>
      <c r="BC74" s="601"/>
      <c r="BD74" s="601"/>
      <c r="BE74" s="601"/>
      <c r="BF74" s="601"/>
      <c r="BG74" s="601"/>
      <c r="BH74" s="602"/>
    </row>
    <row r="75" spans="1:60" ht="12.75">
      <c r="A75" s="586" t="s">
        <v>207</v>
      </c>
      <c r="B75" s="601"/>
      <c r="C75" s="601" t="s">
        <v>265</v>
      </c>
      <c r="D75" s="601"/>
      <c r="E75" s="601"/>
      <c r="F75" s="601" t="s">
        <v>208</v>
      </c>
      <c r="G75" s="601"/>
      <c r="H75" s="601" t="s">
        <v>202</v>
      </c>
      <c r="I75" s="601"/>
      <c r="J75" s="601"/>
      <c r="K75" s="602"/>
      <c r="N75" s="586" t="s">
        <v>207</v>
      </c>
      <c r="O75" s="601"/>
      <c r="P75" s="601" t="s">
        <v>90</v>
      </c>
      <c r="Q75" s="601"/>
      <c r="R75" s="601"/>
      <c r="S75" s="601" t="s">
        <v>208</v>
      </c>
      <c r="T75" s="601"/>
      <c r="U75" s="601" t="s">
        <v>265</v>
      </c>
      <c r="V75" s="601"/>
      <c r="W75" s="601"/>
      <c r="X75" s="602"/>
      <c r="Z75" s="586" t="s">
        <v>207</v>
      </c>
      <c r="AA75" s="601"/>
      <c r="AB75" s="601" t="s">
        <v>202</v>
      </c>
      <c r="AC75" s="601"/>
      <c r="AD75" s="601"/>
      <c r="AE75" s="601" t="s">
        <v>208</v>
      </c>
      <c r="AF75" s="601"/>
      <c r="AG75" s="601" t="s">
        <v>90</v>
      </c>
      <c r="AH75" s="601"/>
      <c r="AI75" s="601"/>
      <c r="AJ75" s="602"/>
      <c r="AL75" s="586" t="s">
        <v>207</v>
      </c>
      <c r="AM75" s="601"/>
      <c r="AN75" s="601" t="s">
        <v>67</v>
      </c>
      <c r="AO75" s="601"/>
      <c r="AP75" s="601"/>
      <c r="AQ75" s="601" t="s">
        <v>208</v>
      </c>
      <c r="AR75" s="601"/>
      <c r="AS75" s="601" t="s">
        <v>265</v>
      </c>
      <c r="AT75" s="601"/>
      <c r="AU75" s="601"/>
      <c r="AV75" s="602"/>
      <c r="AX75" s="586" t="s">
        <v>207</v>
      </c>
      <c r="AY75" s="601"/>
      <c r="AZ75" s="601" t="s">
        <v>90</v>
      </c>
      <c r="BA75" s="601"/>
      <c r="BB75" s="601"/>
      <c r="BC75" s="601" t="s">
        <v>208</v>
      </c>
      <c r="BD75" s="601"/>
      <c r="BE75" s="601" t="s">
        <v>68</v>
      </c>
      <c r="BF75" s="601"/>
      <c r="BG75" s="601"/>
      <c r="BH75" s="602"/>
    </row>
    <row r="76" spans="1:60" ht="13.5" thickBot="1">
      <c r="A76" s="586"/>
      <c r="B76" s="601"/>
      <c r="C76" s="601"/>
      <c r="D76" s="601"/>
      <c r="E76" s="601"/>
      <c r="F76" s="601"/>
      <c r="G76" s="601"/>
      <c r="H76" s="601"/>
      <c r="I76" s="601"/>
      <c r="J76" s="601"/>
      <c r="K76" s="602"/>
      <c r="N76" s="586"/>
      <c r="O76" s="601"/>
      <c r="P76" s="601"/>
      <c r="Q76" s="601"/>
      <c r="R76" s="601"/>
      <c r="S76" s="601"/>
      <c r="T76" s="601"/>
      <c r="U76" s="601"/>
      <c r="V76" s="601"/>
      <c r="W76" s="601"/>
      <c r="X76" s="602"/>
      <c r="Z76" s="586"/>
      <c r="AA76" s="601"/>
      <c r="AB76" s="601"/>
      <c r="AC76" s="601"/>
      <c r="AD76" s="601"/>
      <c r="AE76" s="601"/>
      <c r="AF76" s="601"/>
      <c r="AG76" s="601"/>
      <c r="AH76" s="601"/>
      <c r="AI76" s="601"/>
      <c r="AJ76" s="602"/>
      <c r="AL76" s="586"/>
      <c r="AM76" s="601"/>
      <c r="AN76" s="601"/>
      <c r="AO76" s="601"/>
      <c r="AP76" s="601"/>
      <c r="AQ76" s="601"/>
      <c r="AR76" s="601"/>
      <c r="AS76" s="601"/>
      <c r="AT76" s="601"/>
      <c r="AU76" s="601"/>
      <c r="AV76" s="602"/>
      <c r="AX76" s="586"/>
      <c r="AY76" s="601"/>
      <c r="AZ76" s="601"/>
      <c r="BA76" s="601"/>
      <c r="BB76" s="601"/>
      <c r="BC76" s="601"/>
      <c r="BD76" s="601"/>
      <c r="BE76" s="601"/>
      <c r="BF76" s="601"/>
      <c r="BG76" s="601"/>
      <c r="BH76" s="602"/>
    </row>
    <row r="77" spans="1:60" ht="13.5" thickBot="1">
      <c r="A77" s="583"/>
      <c r="B77" s="584" t="s">
        <v>209</v>
      </c>
      <c r="C77" s="585"/>
      <c r="D77" s="585"/>
      <c r="E77" s="583"/>
      <c r="F77" s="584" t="s">
        <v>210</v>
      </c>
      <c r="G77" s="585"/>
      <c r="H77" s="586"/>
      <c r="I77" s="601"/>
      <c r="J77" s="601"/>
      <c r="K77" s="602"/>
      <c r="N77" s="583"/>
      <c r="O77" s="584" t="s">
        <v>209</v>
      </c>
      <c r="P77" s="585"/>
      <c r="Q77" s="585"/>
      <c r="R77" s="583"/>
      <c r="S77" s="584" t="s">
        <v>210</v>
      </c>
      <c r="T77" s="585"/>
      <c r="U77" s="586"/>
      <c r="V77" s="601"/>
      <c r="W77" s="601"/>
      <c r="X77" s="602"/>
      <c r="Z77" s="583"/>
      <c r="AA77" s="584" t="s">
        <v>209</v>
      </c>
      <c r="AB77" s="585"/>
      <c r="AC77" s="585"/>
      <c r="AD77" s="583"/>
      <c r="AE77" s="584" t="s">
        <v>210</v>
      </c>
      <c r="AF77" s="585"/>
      <c r="AG77" s="586"/>
      <c r="AH77" s="601"/>
      <c r="AI77" s="601"/>
      <c r="AJ77" s="602"/>
      <c r="AL77" s="583"/>
      <c r="AM77" s="584" t="s">
        <v>209</v>
      </c>
      <c r="AN77" s="585"/>
      <c r="AO77" s="585"/>
      <c r="AP77" s="583"/>
      <c r="AQ77" s="584" t="s">
        <v>210</v>
      </c>
      <c r="AR77" s="585"/>
      <c r="AS77" s="586"/>
      <c r="AT77" s="601"/>
      <c r="AU77" s="601"/>
      <c r="AV77" s="602"/>
      <c r="AX77" s="583"/>
      <c r="AY77" s="584" t="s">
        <v>209</v>
      </c>
      <c r="AZ77" s="585"/>
      <c r="BA77" s="585"/>
      <c r="BB77" s="583"/>
      <c r="BC77" s="584" t="s">
        <v>210</v>
      </c>
      <c r="BD77" s="585"/>
      <c r="BE77" s="586"/>
      <c r="BF77" s="601"/>
      <c r="BG77" s="601"/>
      <c r="BH77" s="602"/>
    </row>
    <row r="78" spans="1:60" ht="13.5" thickBot="1">
      <c r="A78" s="583"/>
      <c r="B78" s="585" t="s">
        <v>211</v>
      </c>
      <c r="C78" s="585"/>
      <c r="D78" s="585"/>
      <c r="E78" s="583"/>
      <c r="F78" s="585" t="s">
        <v>211</v>
      </c>
      <c r="G78" s="585"/>
      <c r="H78" s="586"/>
      <c r="I78" s="601"/>
      <c r="J78" s="601"/>
      <c r="K78" s="602"/>
      <c r="N78" s="583"/>
      <c r="O78" s="585" t="s">
        <v>211</v>
      </c>
      <c r="P78" s="585"/>
      <c r="Q78" s="585"/>
      <c r="R78" s="583"/>
      <c r="S78" s="585" t="s">
        <v>211</v>
      </c>
      <c r="T78" s="585"/>
      <c r="U78" s="586"/>
      <c r="V78" s="601"/>
      <c r="W78" s="601"/>
      <c r="X78" s="602"/>
      <c r="Z78" s="583"/>
      <c r="AA78" s="585" t="s">
        <v>211</v>
      </c>
      <c r="AB78" s="585"/>
      <c r="AC78" s="585"/>
      <c r="AD78" s="583"/>
      <c r="AE78" s="585" t="s">
        <v>211</v>
      </c>
      <c r="AF78" s="585"/>
      <c r="AG78" s="586"/>
      <c r="AH78" s="601"/>
      <c r="AI78" s="601"/>
      <c r="AJ78" s="602"/>
      <c r="AL78" s="583"/>
      <c r="AM78" s="585" t="s">
        <v>211</v>
      </c>
      <c r="AN78" s="585"/>
      <c r="AO78" s="585"/>
      <c r="AP78" s="583"/>
      <c r="AQ78" s="585" t="s">
        <v>211</v>
      </c>
      <c r="AR78" s="585"/>
      <c r="AS78" s="586"/>
      <c r="AT78" s="601"/>
      <c r="AU78" s="601"/>
      <c r="AV78" s="602"/>
      <c r="AX78" s="583"/>
      <c r="AY78" s="585" t="s">
        <v>211</v>
      </c>
      <c r="AZ78" s="585"/>
      <c r="BA78" s="585"/>
      <c r="BB78" s="583"/>
      <c r="BC78" s="585" t="s">
        <v>211</v>
      </c>
      <c r="BD78" s="585"/>
      <c r="BE78" s="586"/>
      <c r="BF78" s="601"/>
      <c r="BG78" s="601"/>
      <c r="BH78" s="602"/>
    </row>
    <row r="79" spans="1:60" ht="13.5" thickBot="1">
      <c r="A79" s="587">
        <v>1</v>
      </c>
      <c r="B79" s="588" t="s">
        <v>266</v>
      </c>
      <c r="C79" s="589"/>
      <c r="D79" s="585"/>
      <c r="E79" s="587">
        <v>1</v>
      </c>
      <c r="F79" s="588" t="s">
        <v>267</v>
      </c>
      <c r="G79" s="589"/>
      <c r="H79" s="586"/>
      <c r="I79" s="601"/>
      <c r="J79" s="601"/>
      <c r="K79" s="602"/>
      <c r="N79" s="587">
        <v>1</v>
      </c>
      <c r="O79" s="588" t="s">
        <v>247</v>
      </c>
      <c r="P79" s="589"/>
      <c r="Q79" s="585"/>
      <c r="R79" s="587">
        <v>1</v>
      </c>
      <c r="S79" s="588" t="s">
        <v>266</v>
      </c>
      <c r="T79" s="589"/>
      <c r="U79" s="586"/>
      <c r="V79" s="601"/>
      <c r="W79" s="601"/>
      <c r="X79" s="602"/>
      <c r="Z79" s="587">
        <v>1</v>
      </c>
      <c r="AA79" s="588" t="s">
        <v>267</v>
      </c>
      <c r="AB79" s="589"/>
      <c r="AC79" s="585"/>
      <c r="AD79" s="587">
        <v>1</v>
      </c>
      <c r="AE79" s="588" t="s">
        <v>247</v>
      </c>
      <c r="AF79" s="589"/>
      <c r="AG79" s="586"/>
      <c r="AH79" s="601"/>
      <c r="AI79" s="601"/>
      <c r="AJ79" s="602"/>
      <c r="AL79" s="587">
        <v>1</v>
      </c>
      <c r="AM79" s="583" t="s">
        <v>246</v>
      </c>
      <c r="AN79" s="583"/>
      <c r="AO79" s="585"/>
      <c r="AP79" s="587">
        <v>1</v>
      </c>
      <c r="AQ79" s="588" t="s">
        <v>266</v>
      </c>
      <c r="AR79" s="589"/>
      <c r="AS79" s="586"/>
      <c r="AT79" s="601"/>
      <c r="AU79" s="601"/>
      <c r="AV79" s="602"/>
      <c r="AX79" s="587">
        <v>1</v>
      </c>
      <c r="AY79" s="583" t="s">
        <v>247</v>
      </c>
      <c r="AZ79" s="583"/>
      <c r="BA79" s="585"/>
      <c r="BB79" s="587">
        <v>1</v>
      </c>
      <c r="BC79" s="588" t="s">
        <v>212</v>
      </c>
      <c r="BD79" s="589"/>
      <c r="BE79" s="586"/>
      <c r="BF79" s="601"/>
      <c r="BG79" s="601"/>
      <c r="BH79" s="602"/>
    </row>
    <row r="80" spans="1:60" ht="13.5" thickBot="1">
      <c r="A80" s="587">
        <v>2</v>
      </c>
      <c r="B80" s="588" t="s">
        <v>268</v>
      </c>
      <c r="C80" s="589"/>
      <c r="D80" s="585"/>
      <c r="E80" s="587">
        <v>2</v>
      </c>
      <c r="F80" s="588" t="s">
        <v>269</v>
      </c>
      <c r="G80" s="589"/>
      <c r="H80" s="586"/>
      <c r="I80" s="601"/>
      <c r="J80" s="601"/>
      <c r="K80" s="602"/>
      <c r="N80" s="587">
        <v>2</v>
      </c>
      <c r="O80" s="588" t="s">
        <v>249</v>
      </c>
      <c r="P80" s="589"/>
      <c r="Q80" s="585"/>
      <c r="R80" s="587">
        <v>2</v>
      </c>
      <c r="S80" s="588" t="s">
        <v>268</v>
      </c>
      <c r="T80" s="589"/>
      <c r="U80" s="586"/>
      <c r="V80" s="601"/>
      <c r="W80" s="601"/>
      <c r="X80" s="602"/>
      <c r="Z80" s="587">
        <v>2</v>
      </c>
      <c r="AA80" s="588" t="s">
        <v>269</v>
      </c>
      <c r="AB80" s="589"/>
      <c r="AC80" s="585"/>
      <c r="AD80" s="587">
        <v>2</v>
      </c>
      <c r="AE80" s="588" t="s">
        <v>249</v>
      </c>
      <c r="AF80" s="589"/>
      <c r="AG80" s="586"/>
      <c r="AH80" s="601"/>
      <c r="AI80" s="601"/>
      <c r="AJ80" s="602"/>
      <c r="AL80" s="587">
        <v>2</v>
      </c>
      <c r="AM80" s="588" t="s">
        <v>248</v>
      </c>
      <c r="AN80" s="589"/>
      <c r="AO80" s="585"/>
      <c r="AP80" s="587">
        <v>2</v>
      </c>
      <c r="AQ80" s="588" t="s">
        <v>268</v>
      </c>
      <c r="AR80" s="589"/>
      <c r="AS80" s="586"/>
      <c r="AT80" s="601"/>
      <c r="AU80" s="601"/>
      <c r="AV80" s="602"/>
      <c r="AX80" s="587">
        <v>2</v>
      </c>
      <c r="AY80" s="583" t="s">
        <v>249</v>
      </c>
      <c r="AZ80" s="583"/>
      <c r="BA80" s="585"/>
      <c r="BB80" s="587">
        <v>2</v>
      </c>
      <c r="BC80" s="588" t="s">
        <v>214</v>
      </c>
      <c r="BD80" s="589"/>
      <c r="BE80" s="586"/>
      <c r="BF80" s="601"/>
      <c r="BG80" s="601"/>
      <c r="BH80" s="602"/>
    </row>
    <row r="81" spans="1:60" ht="13.5" thickBot="1">
      <c r="A81" s="587">
        <v>3</v>
      </c>
      <c r="B81" s="588" t="s">
        <v>270</v>
      </c>
      <c r="C81" s="589"/>
      <c r="D81" s="585"/>
      <c r="E81" s="587">
        <v>3</v>
      </c>
      <c r="F81" s="588" t="s">
        <v>187</v>
      </c>
      <c r="G81" s="589"/>
      <c r="H81" s="586"/>
      <c r="I81" s="601"/>
      <c r="J81" s="601"/>
      <c r="K81" s="602"/>
      <c r="N81" s="587">
        <v>3</v>
      </c>
      <c r="O81" s="588" t="s">
        <v>168</v>
      </c>
      <c r="P81" s="589"/>
      <c r="Q81" s="585"/>
      <c r="R81" s="587">
        <v>3</v>
      </c>
      <c r="S81" s="588" t="s">
        <v>270</v>
      </c>
      <c r="T81" s="589"/>
      <c r="U81" s="586"/>
      <c r="V81" s="601"/>
      <c r="W81" s="601"/>
      <c r="X81" s="602"/>
      <c r="Z81" s="587">
        <v>3</v>
      </c>
      <c r="AA81" s="588" t="s">
        <v>187</v>
      </c>
      <c r="AB81" s="589"/>
      <c r="AC81" s="585"/>
      <c r="AD81" s="587">
        <v>3</v>
      </c>
      <c r="AE81" s="588" t="s">
        <v>168</v>
      </c>
      <c r="AF81" s="589"/>
      <c r="AG81" s="586"/>
      <c r="AH81" s="601"/>
      <c r="AI81" s="601"/>
      <c r="AJ81" s="602"/>
      <c r="AL81" s="587">
        <v>3</v>
      </c>
      <c r="AM81" s="583" t="s">
        <v>250</v>
      </c>
      <c r="AN81" s="583"/>
      <c r="AO81" s="585"/>
      <c r="AP81" s="587">
        <v>3</v>
      </c>
      <c r="AQ81" s="588" t="s">
        <v>270</v>
      </c>
      <c r="AR81" s="589"/>
      <c r="AS81" s="586"/>
      <c r="AT81" s="601"/>
      <c r="AU81" s="601"/>
      <c r="AV81" s="602"/>
      <c r="AX81" s="587">
        <v>3</v>
      </c>
      <c r="AY81" s="588" t="s">
        <v>168</v>
      </c>
      <c r="AZ81" s="589"/>
      <c r="BA81" s="585"/>
      <c r="BB81" s="587">
        <v>3</v>
      </c>
      <c r="BC81" s="588" t="s">
        <v>216</v>
      </c>
      <c r="BD81" s="589"/>
      <c r="BE81" s="586"/>
      <c r="BF81" s="601"/>
      <c r="BG81" s="601"/>
      <c r="BH81" s="602"/>
    </row>
    <row r="82" spans="1:60" ht="13.5" thickBot="1">
      <c r="A82" s="587">
        <v>4</v>
      </c>
      <c r="B82" s="588" t="s">
        <v>271</v>
      </c>
      <c r="C82" s="589"/>
      <c r="D82" s="585"/>
      <c r="E82" s="587">
        <v>4</v>
      </c>
      <c r="F82" s="588" t="s">
        <v>272</v>
      </c>
      <c r="G82" s="589"/>
      <c r="H82" s="586"/>
      <c r="I82" s="601"/>
      <c r="J82" s="601"/>
      <c r="K82" s="602"/>
      <c r="N82" s="587">
        <v>4</v>
      </c>
      <c r="O82" s="588" t="s">
        <v>252</v>
      </c>
      <c r="P82" s="589"/>
      <c r="Q82" s="585"/>
      <c r="R82" s="587">
        <v>4</v>
      </c>
      <c r="S82" s="588" t="s">
        <v>271</v>
      </c>
      <c r="T82" s="589"/>
      <c r="U82" s="586"/>
      <c r="V82" s="601"/>
      <c r="W82" s="601"/>
      <c r="X82" s="602"/>
      <c r="Z82" s="587">
        <v>4</v>
      </c>
      <c r="AA82" s="588" t="s">
        <v>272</v>
      </c>
      <c r="AB82" s="589"/>
      <c r="AC82" s="585"/>
      <c r="AD82" s="587">
        <v>4</v>
      </c>
      <c r="AE82" s="588" t="s">
        <v>252</v>
      </c>
      <c r="AF82" s="589"/>
      <c r="AG82" s="586"/>
      <c r="AH82" s="601"/>
      <c r="AI82" s="601"/>
      <c r="AJ82" s="602"/>
      <c r="AL82" s="587">
        <v>4</v>
      </c>
      <c r="AM82" s="583" t="s">
        <v>251</v>
      </c>
      <c r="AN82" s="583"/>
      <c r="AO82" s="585"/>
      <c r="AP82" s="587">
        <v>4</v>
      </c>
      <c r="AQ82" s="588" t="s">
        <v>271</v>
      </c>
      <c r="AR82" s="589"/>
      <c r="AS82" s="586"/>
      <c r="AT82" s="601"/>
      <c r="AU82" s="601"/>
      <c r="AV82" s="602"/>
      <c r="AX82" s="587">
        <v>4</v>
      </c>
      <c r="AY82" s="588" t="s">
        <v>252</v>
      </c>
      <c r="AZ82" s="589"/>
      <c r="BA82" s="585"/>
      <c r="BB82" s="587">
        <v>4</v>
      </c>
      <c r="BC82" s="588" t="s">
        <v>218</v>
      </c>
      <c r="BD82" s="589"/>
      <c r="BE82" s="586"/>
      <c r="BF82" s="601"/>
      <c r="BG82" s="601"/>
      <c r="BH82" s="602"/>
    </row>
    <row r="83" spans="1:60" ht="13.5" thickBot="1">
      <c r="A83" s="586"/>
      <c r="B83" s="601"/>
      <c r="C83" s="601"/>
      <c r="D83" s="601"/>
      <c r="E83" s="601"/>
      <c r="F83" s="601"/>
      <c r="G83" s="601"/>
      <c r="H83" s="601"/>
      <c r="I83" s="601"/>
      <c r="J83" s="601"/>
      <c r="K83" s="602"/>
      <c r="N83" s="586"/>
      <c r="O83" s="601"/>
      <c r="P83" s="601"/>
      <c r="Q83" s="601"/>
      <c r="R83" s="601"/>
      <c r="S83" s="601"/>
      <c r="T83" s="601"/>
      <c r="U83" s="601"/>
      <c r="V83" s="601"/>
      <c r="W83" s="601"/>
      <c r="X83" s="602"/>
      <c r="Z83" s="586"/>
      <c r="AA83" s="601"/>
      <c r="AB83" s="601"/>
      <c r="AC83" s="601"/>
      <c r="AD83" s="601"/>
      <c r="AE83" s="601"/>
      <c r="AF83" s="601"/>
      <c r="AG83" s="601"/>
      <c r="AH83" s="601"/>
      <c r="AI83" s="601"/>
      <c r="AJ83" s="602"/>
      <c r="AL83" s="586"/>
      <c r="AM83" s="601"/>
      <c r="AN83" s="601"/>
      <c r="AO83" s="601"/>
      <c r="AP83" s="601"/>
      <c r="AQ83" s="601"/>
      <c r="AR83" s="601"/>
      <c r="AS83" s="601"/>
      <c r="AT83" s="601"/>
      <c r="AU83" s="601"/>
      <c r="AV83" s="602"/>
      <c r="AX83" s="586"/>
      <c r="AY83" s="601"/>
      <c r="AZ83" s="601"/>
      <c r="BA83" s="601"/>
      <c r="BB83" s="601"/>
      <c r="BC83" s="601"/>
      <c r="BD83" s="601"/>
      <c r="BE83" s="601"/>
      <c r="BF83" s="601"/>
      <c r="BG83" s="601"/>
      <c r="BH83" s="602"/>
    </row>
    <row r="84" spans="1:60" ht="13.5" thickBot="1">
      <c r="A84" s="587" t="s">
        <v>1</v>
      </c>
      <c r="B84" s="585" t="s">
        <v>220</v>
      </c>
      <c r="C84" s="585"/>
      <c r="D84" s="585"/>
      <c r="E84" s="590" t="s">
        <v>221</v>
      </c>
      <c r="F84" s="583"/>
      <c r="G84" s="583" t="s">
        <v>222</v>
      </c>
      <c r="H84" s="583" t="s">
        <v>223</v>
      </c>
      <c r="I84" s="583" t="s">
        <v>224</v>
      </c>
      <c r="J84" s="591" t="s">
        <v>200</v>
      </c>
      <c r="K84" s="591" t="s">
        <v>225</v>
      </c>
      <c r="N84" s="587" t="s">
        <v>1</v>
      </c>
      <c r="O84" s="585" t="s">
        <v>220</v>
      </c>
      <c r="P84" s="585"/>
      <c r="Q84" s="585"/>
      <c r="R84" s="590" t="s">
        <v>221</v>
      </c>
      <c r="S84" s="583"/>
      <c r="T84" s="583" t="s">
        <v>222</v>
      </c>
      <c r="U84" s="583" t="s">
        <v>223</v>
      </c>
      <c r="V84" s="583" t="s">
        <v>224</v>
      </c>
      <c r="W84" s="591" t="s">
        <v>200</v>
      </c>
      <c r="X84" s="591" t="s">
        <v>225</v>
      </c>
      <c r="Z84" s="587" t="s">
        <v>1</v>
      </c>
      <c r="AA84" s="585" t="s">
        <v>220</v>
      </c>
      <c r="AB84" s="585"/>
      <c r="AC84" s="585"/>
      <c r="AD84" s="590" t="s">
        <v>221</v>
      </c>
      <c r="AE84" s="583"/>
      <c r="AF84" s="583" t="s">
        <v>222</v>
      </c>
      <c r="AG84" s="583" t="s">
        <v>223</v>
      </c>
      <c r="AH84" s="583" t="s">
        <v>224</v>
      </c>
      <c r="AI84" s="591" t="s">
        <v>200</v>
      </c>
      <c r="AJ84" s="591" t="s">
        <v>225</v>
      </c>
      <c r="AL84" s="587" t="s">
        <v>1</v>
      </c>
      <c r="AM84" s="585" t="s">
        <v>220</v>
      </c>
      <c r="AN84" s="585"/>
      <c r="AO84" s="585"/>
      <c r="AP84" s="590" t="s">
        <v>221</v>
      </c>
      <c r="AQ84" s="583"/>
      <c r="AR84" s="583" t="s">
        <v>222</v>
      </c>
      <c r="AS84" s="583" t="s">
        <v>223</v>
      </c>
      <c r="AT84" s="583" t="s">
        <v>224</v>
      </c>
      <c r="AU84" s="591" t="s">
        <v>200</v>
      </c>
      <c r="AV84" s="591" t="s">
        <v>225</v>
      </c>
      <c r="AX84" s="587" t="s">
        <v>1</v>
      </c>
      <c r="AY84" s="585" t="s">
        <v>220</v>
      </c>
      <c r="AZ84" s="585"/>
      <c r="BA84" s="585"/>
      <c r="BB84" s="590" t="s">
        <v>221</v>
      </c>
      <c r="BC84" s="583"/>
      <c r="BD84" s="583" t="s">
        <v>222</v>
      </c>
      <c r="BE84" s="583" t="s">
        <v>223</v>
      </c>
      <c r="BF84" s="583" t="s">
        <v>224</v>
      </c>
      <c r="BG84" s="591" t="s">
        <v>200</v>
      </c>
      <c r="BH84" s="591" t="s">
        <v>225</v>
      </c>
    </row>
    <row r="85" spans="1:60" ht="13.5" thickBot="1">
      <c r="A85" s="591">
        <v>1</v>
      </c>
      <c r="B85" s="588" t="s">
        <v>266</v>
      </c>
      <c r="C85" s="589"/>
      <c r="D85" s="592" t="s">
        <v>226</v>
      </c>
      <c r="E85" s="593" t="s">
        <v>227</v>
      </c>
      <c r="F85" s="583" t="s">
        <v>267</v>
      </c>
      <c r="G85" s="594" t="s">
        <v>273</v>
      </c>
      <c r="H85" s="594" t="s">
        <v>274</v>
      </c>
      <c r="I85" s="594" t="s">
        <v>201</v>
      </c>
      <c r="J85" s="594" t="s">
        <v>257</v>
      </c>
      <c r="K85" s="594" t="s">
        <v>258</v>
      </c>
      <c r="N85" s="591">
        <v>1</v>
      </c>
      <c r="O85" s="588" t="s">
        <v>247</v>
      </c>
      <c r="P85" s="589"/>
      <c r="Q85" s="592" t="s">
        <v>226</v>
      </c>
      <c r="R85" s="593" t="s">
        <v>227</v>
      </c>
      <c r="S85" s="583" t="s">
        <v>266</v>
      </c>
      <c r="T85" s="594" t="s">
        <v>228</v>
      </c>
      <c r="U85" s="594" t="s">
        <v>253</v>
      </c>
      <c r="V85" s="594"/>
      <c r="W85" s="594" t="s">
        <v>229</v>
      </c>
      <c r="X85" s="594" t="s">
        <v>230</v>
      </c>
      <c r="Z85" s="591">
        <v>1</v>
      </c>
      <c r="AA85" s="588" t="s">
        <v>267</v>
      </c>
      <c r="AB85" s="589"/>
      <c r="AC85" s="592" t="s">
        <v>226</v>
      </c>
      <c r="AD85" s="593" t="s">
        <v>227</v>
      </c>
      <c r="AE85" s="583" t="s">
        <v>247</v>
      </c>
      <c r="AF85" s="594" t="s">
        <v>298</v>
      </c>
      <c r="AG85" s="594" t="s">
        <v>237</v>
      </c>
      <c r="AH85" s="594" t="s">
        <v>256</v>
      </c>
      <c r="AI85" s="594" t="s">
        <v>288</v>
      </c>
      <c r="AJ85" s="594" t="s">
        <v>258</v>
      </c>
      <c r="AL85" s="591">
        <v>1</v>
      </c>
      <c r="AM85" s="588" t="s">
        <v>246</v>
      </c>
      <c r="AN85" s="589"/>
      <c r="AO85" s="592" t="s">
        <v>226</v>
      </c>
      <c r="AP85" s="593" t="s">
        <v>227</v>
      </c>
      <c r="AQ85" s="583" t="s">
        <v>266</v>
      </c>
      <c r="AR85" s="617" t="s">
        <v>240</v>
      </c>
      <c r="AS85" s="594" t="s">
        <v>240</v>
      </c>
      <c r="AT85" s="594"/>
      <c r="AU85" s="594" t="s">
        <v>229</v>
      </c>
      <c r="AV85" s="594" t="s">
        <v>230</v>
      </c>
      <c r="AX85" s="591">
        <v>1</v>
      </c>
      <c r="AY85" s="583" t="s">
        <v>247</v>
      </c>
      <c r="AZ85" s="583"/>
      <c r="BA85" s="592" t="s">
        <v>226</v>
      </c>
      <c r="BB85" s="593" t="s">
        <v>227</v>
      </c>
      <c r="BC85" s="583" t="s">
        <v>212</v>
      </c>
      <c r="BD85" s="594" t="s">
        <v>276</v>
      </c>
      <c r="BE85" s="594" t="s">
        <v>274</v>
      </c>
      <c r="BF85" s="594"/>
      <c r="BG85" s="594" t="s">
        <v>257</v>
      </c>
      <c r="BH85" s="594" t="s">
        <v>258</v>
      </c>
    </row>
    <row r="86" spans="1:60" ht="13.5" thickBot="1">
      <c r="A86" s="591">
        <v>2</v>
      </c>
      <c r="B86" s="588" t="s">
        <v>268</v>
      </c>
      <c r="C86" s="589"/>
      <c r="D86" s="592" t="s">
        <v>231</v>
      </c>
      <c r="E86" s="593" t="s">
        <v>232</v>
      </c>
      <c r="F86" s="583" t="s">
        <v>269</v>
      </c>
      <c r="G86" s="594" t="s">
        <v>275</v>
      </c>
      <c r="H86" s="594" t="s">
        <v>276</v>
      </c>
      <c r="I86" s="594" t="s">
        <v>201</v>
      </c>
      <c r="J86" s="594" t="s">
        <v>257</v>
      </c>
      <c r="K86" s="594" t="s">
        <v>258</v>
      </c>
      <c r="N86" s="591">
        <v>2</v>
      </c>
      <c r="O86" s="588" t="s">
        <v>249</v>
      </c>
      <c r="P86" s="589"/>
      <c r="Q86" s="592" t="s">
        <v>231</v>
      </c>
      <c r="R86" s="593" t="s">
        <v>232</v>
      </c>
      <c r="S86" s="583" t="s">
        <v>268</v>
      </c>
      <c r="T86" s="594" t="s">
        <v>291</v>
      </c>
      <c r="U86" s="594" t="s">
        <v>228</v>
      </c>
      <c r="V86" s="594"/>
      <c r="W86" s="594" t="s">
        <v>229</v>
      </c>
      <c r="X86" s="594" t="s">
        <v>230</v>
      </c>
      <c r="Z86" s="591">
        <v>2</v>
      </c>
      <c r="AA86" s="588" t="s">
        <v>269</v>
      </c>
      <c r="AB86" s="589"/>
      <c r="AC86" s="592" t="s">
        <v>231</v>
      </c>
      <c r="AD86" s="593" t="s">
        <v>232</v>
      </c>
      <c r="AE86" s="583" t="s">
        <v>249</v>
      </c>
      <c r="AF86" s="594" t="s">
        <v>287</v>
      </c>
      <c r="AG86" s="594" t="s">
        <v>256</v>
      </c>
      <c r="AH86" s="594" t="s">
        <v>259</v>
      </c>
      <c r="AI86" s="594" t="s">
        <v>278</v>
      </c>
      <c r="AJ86" s="594" t="s">
        <v>230</v>
      </c>
      <c r="AL86" s="591">
        <v>2</v>
      </c>
      <c r="AM86" s="588" t="s">
        <v>248</v>
      </c>
      <c r="AN86" s="589"/>
      <c r="AO86" s="592" t="s">
        <v>231</v>
      </c>
      <c r="AP86" s="593" t="s">
        <v>232</v>
      </c>
      <c r="AQ86" s="583" t="s">
        <v>268</v>
      </c>
      <c r="AR86" s="617" t="s">
        <v>299</v>
      </c>
      <c r="AS86" s="594" t="s">
        <v>299</v>
      </c>
      <c r="AT86" s="594"/>
      <c r="AU86" s="594" t="s">
        <v>229</v>
      </c>
      <c r="AV86" s="594" t="s">
        <v>230</v>
      </c>
      <c r="AX86" s="591">
        <v>2</v>
      </c>
      <c r="AY86" s="583" t="s">
        <v>249</v>
      </c>
      <c r="AZ86" s="583"/>
      <c r="BA86" s="592" t="s">
        <v>231</v>
      </c>
      <c r="BB86" s="593" t="s">
        <v>232</v>
      </c>
      <c r="BC86" s="583" t="s">
        <v>214</v>
      </c>
      <c r="BD86" s="594" t="s">
        <v>274</v>
      </c>
      <c r="BE86" s="594" t="s">
        <v>306</v>
      </c>
      <c r="BF86" s="594"/>
      <c r="BG86" s="594" t="s">
        <v>257</v>
      </c>
      <c r="BH86" s="594" t="s">
        <v>258</v>
      </c>
    </row>
    <row r="87" spans="1:60" ht="13.5" thickBot="1">
      <c r="A87" s="591">
        <v>3</v>
      </c>
      <c r="B87" s="588" t="s">
        <v>270</v>
      </c>
      <c r="C87" s="589"/>
      <c r="D87" s="592" t="s">
        <v>234</v>
      </c>
      <c r="E87" s="593" t="s">
        <v>235</v>
      </c>
      <c r="F87" s="583" t="s">
        <v>187</v>
      </c>
      <c r="G87" s="594" t="s">
        <v>277</v>
      </c>
      <c r="H87" s="594" t="s">
        <v>254</v>
      </c>
      <c r="I87" s="594" t="s">
        <v>237</v>
      </c>
      <c r="J87" s="594" t="s">
        <v>278</v>
      </c>
      <c r="K87" s="594" t="s">
        <v>230</v>
      </c>
      <c r="N87" s="591">
        <v>3</v>
      </c>
      <c r="O87" s="588" t="s">
        <v>168</v>
      </c>
      <c r="P87" s="589"/>
      <c r="Q87" s="592" t="s">
        <v>234</v>
      </c>
      <c r="R87" s="593" t="s">
        <v>235</v>
      </c>
      <c r="S87" s="583" t="s">
        <v>270</v>
      </c>
      <c r="T87" s="594" t="s">
        <v>253</v>
      </c>
      <c r="U87" s="594" t="s">
        <v>253</v>
      </c>
      <c r="V87" s="594"/>
      <c r="W87" s="594" t="s">
        <v>229</v>
      </c>
      <c r="X87" s="594" t="s">
        <v>230</v>
      </c>
      <c r="Z87" s="591">
        <v>3</v>
      </c>
      <c r="AA87" s="588" t="s">
        <v>187</v>
      </c>
      <c r="AB87" s="589"/>
      <c r="AC87" s="592" t="s">
        <v>234</v>
      </c>
      <c r="AD87" s="593" t="s">
        <v>235</v>
      </c>
      <c r="AE87" s="583" t="s">
        <v>168</v>
      </c>
      <c r="AF87" s="594" t="s">
        <v>293</v>
      </c>
      <c r="AG87" s="594" t="s">
        <v>277</v>
      </c>
      <c r="AH87" s="594"/>
      <c r="AI87" s="594" t="s">
        <v>257</v>
      </c>
      <c r="AJ87" s="594" t="s">
        <v>258</v>
      </c>
      <c r="AL87" s="591">
        <v>3</v>
      </c>
      <c r="AM87" s="588" t="s">
        <v>250</v>
      </c>
      <c r="AN87" s="589"/>
      <c r="AO87" s="592" t="s">
        <v>234</v>
      </c>
      <c r="AP87" s="593" t="s">
        <v>235</v>
      </c>
      <c r="AQ87" s="583" t="s">
        <v>270</v>
      </c>
      <c r="AR87" s="617" t="s">
        <v>294</v>
      </c>
      <c r="AS87" s="594" t="s">
        <v>256</v>
      </c>
      <c r="AT87" s="594" t="s">
        <v>277</v>
      </c>
      <c r="AU87" s="594" t="s">
        <v>288</v>
      </c>
      <c r="AV87" s="594" t="s">
        <v>258</v>
      </c>
      <c r="AX87" s="591">
        <v>3</v>
      </c>
      <c r="AY87" s="588" t="s">
        <v>168</v>
      </c>
      <c r="AZ87" s="589"/>
      <c r="BA87" s="592" t="s">
        <v>234</v>
      </c>
      <c r="BB87" s="593" t="s">
        <v>235</v>
      </c>
      <c r="BC87" s="583" t="s">
        <v>216</v>
      </c>
      <c r="BD87" s="594" t="s">
        <v>259</v>
      </c>
      <c r="BE87" s="594" t="s">
        <v>276</v>
      </c>
      <c r="BF87" s="594" t="s">
        <v>306</v>
      </c>
      <c r="BG87" s="594" t="s">
        <v>288</v>
      </c>
      <c r="BH87" s="594" t="s">
        <v>258</v>
      </c>
    </row>
    <row r="88" spans="1:60" ht="13.5" thickBot="1">
      <c r="A88" s="591">
        <v>4</v>
      </c>
      <c r="B88" s="588" t="s">
        <v>271</v>
      </c>
      <c r="C88" s="589"/>
      <c r="D88" s="592" t="s">
        <v>238</v>
      </c>
      <c r="E88" s="593" t="s">
        <v>239</v>
      </c>
      <c r="F88" s="583" t="s">
        <v>272</v>
      </c>
      <c r="G88" s="594" t="s">
        <v>274</v>
      </c>
      <c r="H88" s="594" t="s">
        <v>275</v>
      </c>
      <c r="I88" s="594" t="s">
        <v>201</v>
      </c>
      <c r="J88" s="594" t="s">
        <v>257</v>
      </c>
      <c r="K88" s="594" t="s">
        <v>258</v>
      </c>
      <c r="N88" s="591">
        <v>4</v>
      </c>
      <c r="O88" s="588" t="s">
        <v>252</v>
      </c>
      <c r="P88" s="589"/>
      <c r="Q88" s="592" t="s">
        <v>238</v>
      </c>
      <c r="R88" s="593" t="s">
        <v>239</v>
      </c>
      <c r="S88" s="583" t="s">
        <v>271</v>
      </c>
      <c r="T88" s="594" t="s">
        <v>291</v>
      </c>
      <c r="U88" s="594" t="s">
        <v>233</v>
      </c>
      <c r="V88" s="594"/>
      <c r="W88" s="594" t="s">
        <v>229</v>
      </c>
      <c r="X88" s="594" t="s">
        <v>230</v>
      </c>
      <c r="Z88" s="591">
        <v>4</v>
      </c>
      <c r="AA88" s="588" t="s">
        <v>272</v>
      </c>
      <c r="AB88" s="589"/>
      <c r="AC88" s="592" t="s">
        <v>238</v>
      </c>
      <c r="AD88" s="593" t="s">
        <v>239</v>
      </c>
      <c r="AE88" s="583" t="s">
        <v>252</v>
      </c>
      <c r="AF88" s="594" t="s">
        <v>291</v>
      </c>
      <c r="AG88" s="594" t="s">
        <v>299</v>
      </c>
      <c r="AH88" s="594"/>
      <c r="AI88" s="594" t="s">
        <v>229</v>
      </c>
      <c r="AJ88" s="594" t="s">
        <v>230</v>
      </c>
      <c r="AL88" s="591">
        <v>4</v>
      </c>
      <c r="AM88" s="588" t="s">
        <v>251</v>
      </c>
      <c r="AN88" s="589"/>
      <c r="AO88" s="592" t="s">
        <v>238</v>
      </c>
      <c r="AP88" s="593" t="s">
        <v>239</v>
      </c>
      <c r="AQ88" s="583" t="s">
        <v>271</v>
      </c>
      <c r="AR88" s="617" t="s">
        <v>236</v>
      </c>
      <c r="AS88" s="594" t="s">
        <v>253</v>
      </c>
      <c r="AT88" s="594"/>
      <c r="AU88" s="594" t="s">
        <v>229</v>
      </c>
      <c r="AV88" s="594" t="s">
        <v>230</v>
      </c>
      <c r="AX88" s="591">
        <v>4</v>
      </c>
      <c r="AY88" s="588" t="s">
        <v>252</v>
      </c>
      <c r="AZ88" s="589"/>
      <c r="BA88" s="592" t="s">
        <v>238</v>
      </c>
      <c r="BB88" s="593" t="s">
        <v>239</v>
      </c>
      <c r="BC88" s="583" t="s">
        <v>218</v>
      </c>
      <c r="BD88" s="594" t="s">
        <v>274</v>
      </c>
      <c r="BE88" s="594" t="s">
        <v>255</v>
      </c>
      <c r="BF88" s="594"/>
      <c r="BG88" s="594" t="s">
        <v>257</v>
      </c>
      <c r="BH88" s="594" t="s">
        <v>258</v>
      </c>
    </row>
    <row r="89" spans="1:60" ht="13.5" thickBot="1">
      <c r="A89" s="586"/>
      <c r="B89" s="601"/>
      <c r="C89" s="601"/>
      <c r="D89" s="601"/>
      <c r="E89" s="601"/>
      <c r="F89" s="603"/>
      <c r="G89" s="601"/>
      <c r="H89" s="603" t="s">
        <v>44</v>
      </c>
      <c r="I89" s="601"/>
      <c r="J89" s="594" t="s">
        <v>279</v>
      </c>
      <c r="K89" s="594" t="s">
        <v>280</v>
      </c>
      <c r="N89" s="586"/>
      <c r="O89" s="601"/>
      <c r="P89" s="601"/>
      <c r="Q89" s="601"/>
      <c r="R89" s="601"/>
      <c r="S89" s="603"/>
      <c r="T89" s="601"/>
      <c r="U89" s="603" t="s">
        <v>44</v>
      </c>
      <c r="V89" s="601"/>
      <c r="W89" s="594" t="s">
        <v>241</v>
      </c>
      <c r="X89" s="594" t="s">
        <v>242</v>
      </c>
      <c r="Z89" s="586"/>
      <c r="AA89" s="601"/>
      <c r="AB89" s="601"/>
      <c r="AC89" s="601"/>
      <c r="AD89" s="601"/>
      <c r="AE89" s="603"/>
      <c r="AF89" s="601"/>
      <c r="AG89" s="603" t="s">
        <v>44</v>
      </c>
      <c r="AH89" s="601"/>
      <c r="AI89" s="594" t="s">
        <v>300</v>
      </c>
      <c r="AJ89" s="594" t="s">
        <v>301</v>
      </c>
      <c r="AL89" s="586"/>
      <c r="AM89" s="601"/>
      <c r="AN89" s="601"/>
      <c r="AO89" s="601"/>
      <c r="AP89" s="601"/>
      <c r="AQ89" s="603"/>
      <c r="AR89" s="601"/>
      <c r="AS89" s="603" t="s">
        <v>44</v>
      </c>
      <c r="AT89" s="601"/>
      <c r="AU89" s="594" t="s">
        <v>308</v>
      </c>
      <c r="AV89" s="594" t="s">
        <v>262</v>
      </c>
      <c r="AX89" s="586"/>
      <c r="AY89" s="601"/>
      <c r="AZ89" s="601"/>
      <c r="BA89" s="601"/>
      <c r="BB89" s="601"/>
      <c r="BC89" s="603"/>
      <c r="BD89" s="601"/>
      <c r="BE89" s="603" t="s">
        <v>44</v>
      </c>
      <c r="BF89" s="601"/>
      <c r="BG89" s="594" t="s">
        <v>289</v>
      </c>
      <c r="BH89" s="594" t="s">
        <v>284</v>
      </c>
    </row>
    <row r="90" spans="1:60" ht="12.75">
      <c r="A90" s="586"/>
      <c r="B90" s="601"/>
      <c r="C90" s="601"/>
      <c r="D90" s="601"/>
      <c r="E90" s="601"/>
      <c r="F90" s="601"/>
      <c r="G90" s="601"/>
      <c r="H90" s="601"/>
      <c r="I90" s="601"/>
      <c r="J90" s="595"/>
      <c r="K90" s="604"/>
      <c r="N90" s="586"/>
      <c r="O90" s="601"/>
      <c r="P90" s="601"/>
      <c r="Q90" s="601"/>
      <c r="R90" s="601"/>
      <c r="S90" s="601"/>
      <c r="T90" s="601"/>
      <c r="U90" s="601"/>
      <c r="V90" s="601"/>
      <c r="W90" s="595"/>
      <c r="X90" s="604"/>
      <c r="Z90" s="586"/>
      <c r="AA90" s="601"/>
      <c r="AB90" s="601"/>
      <c r="AC90" s="601"/>
      <c r="AD90" s="601"/>
      <c r="AE90" s="601"/>
      <c r="AF90" s="601"/>
      <c r="AG90" s="601"/>
      <c r="AH90" s="601"/>
      <c r="AI90" s="595"/>
      <c r="AJ90" s="604"/>
      <c r="AL90" s="586"/>
      <c r="AM90" s="601"/>
      <c r="AN90" s="601"/>
      <c r="AO90" s="601"/>
      <c r="AP90" s="601"/>
      <c r="AQ90" s="601"/>
      <c r="AR90" s="601"/>
      <c r="AS90" s="601"/>
      <c r="AT90" s="601"/>
      <c r="AU90" s="595"/>
      <c r="AV90" s="604"/>
      <c r="AX90" s="586"/>
      <c r="AY90" s="601"/>
      <c r="AZ90" s="601"/>
      <c r="BA90" s="601"/>
      <c r="BB90" s="601"/>
      <c r="BC90" s="601"/>
      <c r="BD90" s="601"/>
      <c r="BE90" s="601"/>
      <c r="BF90" s="601"/>
      <c r="BG90" s="595"/>
      <c r="BH90" s="604"/>
    </row>
    <row r="91" spans="1:60" ht="12.75">
      <c r="A91" s="586"/>
      <c r="B91" s="601"/>
      <c r="C91" s="601"/>
      <c r="D91" s="601"/>
      <c r="E91" s="601"/>
      <c r="F91" s="601"/>
      <c r="G91" s="601"/>
      <c r="H91" s="601"/>
      <c r="I91" s="601"/>
      <c r="J91" s="595"/>
      <c r="K91" s="604"/>
      <c r="N91" s="586"/>
      <c r="O91" s="601"/>
      <c r="P91" s="601"/>
      <c r="Q91" s="601"/>
      <c r="R91" s="601"/>
      <c r="S91" s="601"/>
      <c r="T91" s="601"/>
      <c r="U91" s="601"/>
      <c r="V91" s="601"/>
      <c r="W91" s="595"/>
      <c r="X91" s="604"/>
      <c r="Z91" s="586"/>
      <c r="AA91" s="601"/>
      <c r="AB91" s="601"/>
      <c r="AC91" s="601"/>
      <c r="AD91" s="601"/>
      <c r="AE91" s="601"/>
      <c r="AF91" s="601"/>
      <c r="AG91" s="603" t="s">
        <v>302</v>
      </c>
      <c r="AH91" s="603"/>
      <c r="AI91" s="595"/>
      <c r="AJ91" s="604"/>
      <c r="AL91" s="586"/>
      <c r="AM91" s="601"/>
      <c r="AN91" s="601"/>
      <c r="AO91" s="601"/>
      <c r="AP91" s="601"/>
      <c r="AQ91" s="601"/>
      <c r="AR91" s="601"/>
      <c r="AS91" s="601"/>
      <c r="AT91" s="601"/>
      <c r="AU91" s="595"/>
      <c r="AV91" s="604"/>
      <c r="AX91" s="586"/>
      <c r="AY91" s="601"/>
      <c r="AZ91" s="601"/>
      <c r="BA91" s="601"/>
      <c r="BB91" s="601"/>
      <c r="BC91" s="601"/>
      <c r="BD91" s="601"/>
      <c r="BE91" s="601"/>
      <c r="BF91" s="601"/>
      <c r="BG91" s="595"/>
      <c r="BH91" s="604"/>
    </row>
    <row r="92" spans="1:60" ht="12.75">
      <c r="A92" s="586"/>
      <c r="B92" s="601"/>
      <c r="C92" s="601"/>
      <c r="D92" s="601"/>
      <c r="E92" s="601"/>
      <c r="F92" s="601"/>
      <c r="G92" s="601"/>
      <c r="H92" s="601"/>
      <c r="I92" s="601"/>
      <c r="J92" s="601"/>
      <c r="K92" s="602"/>
      <c r="N92" s="586"/>
      <c r="O92" s="601"/>
      <c r="P92" s="601"/>
      <c r="Q92" s="601"/>
      <c r="R92" s="601"/>
      <c r="S92" s="601"/>
      <c r="T92" s="601"/>
      <c r="U92" s="601"/>
      <c r="V92" s="601"/>
      <c r="W92" s="601"/>
      <c r="X92" s="602"/>
      <c r="Z92" s="586"/>
      <c r="AA92" s="601"/>
      <c r="AB92" s="601"/>
      <c r="AC92" s="601"/>
      <c r="AD92" s="601"/>
      <c r="AE92" s="601"/>
      <c r="AF92" s="601"/>
      <c r="AG92" s="601"/>
      <c r="AH92" s="601"/>
      <c r="AI92" s="601"/>
      <c r="AJ92" s="602"/>
      <c r="AL92" s="586"/>
      <c r="AM92" s="601"/>
      <c r="AN92" s="601"/>
      <c r="AO92" s="601"/>
      <c r="AP92" s="601"/>
      <c r="AQ92" s="601"/>
      <c r="AR92" s="601"/>
      <c r="AS92" s="601"/>
      <c r="AT92" s="601"/>
      <c r="AU92" s="601"/>
      <c r="AV92" s="602"/>
      <c r="AX92" s="586"/>
      <c r="AY92" s="601"/>
      <c r="AZ92" s="601"/>
      <c r="BA92" s="601"/>
      <c r="BB92" s="601"/>
      <c r="BC92" s="601"/>
      <c r="BD92" s="601"/>
      <c r="BE92" s="601"/>
      <c r="BF92" s="601"/>
      <c r="BG92" s="601"/>
      <c r="BH92" s="602"/>
    </row>
    <row r="93" spans="1:60" ht="12.75">
      <c r="A93" s="605" t="s">
        <v>281</v>
      </c>
      <c r="B93" s="603"/>
      <c r="C93" s="603"/>
      <c r="D93" s="603"/>
      <c r="E93" s="603"/>
      <c r="F93" s="603"/>
      <c r="G93" s="596" t="s">
        <v>264</v>
      </c>
      <c r="H93" s="603"/>
      <c r="I93" s="603"/>
      <c r="J93" s="601"/>
      <c r="K93" s="602"/>
      <c r="N93" s="605" t="s">
        <v>292</v>
      </c>
      <c r="O93" s="603"/>
      <c r="P93" s="603"/>
      <c r="Q93" s="603"/>
      <c r="R93" s="603"/>
      <c r="S93" s="603"/>
      <c r="T93" s="596" t="s">
        <v>264</v>
      </c>
      <c r="U93" s="603"/>
      <c r="V93" s="603"/>
      <c r="W93" s="601"/>
      <c r="X93" s="602"/>
      <c r="Z93" s="605" t="s">
        <v>303</v>
      </c>
      <c r="AA93" s="603"/>
      <c r="AB93" s="603"/>
      <c r="AC93" s="603"/>
      <c r="AD93" s="603"/>
      <c r="AE93" s="603"/>
      <c r="AF93" s="596"/>
      <c r="AG93" s="603"/>
      <c r="AH93" s="603"/>
      <c r="AI93" s="601"/>
      <c r="AJ93" s="602"/>
      <c r="AL93" s="605" t="s">
        <v>309</v>
      </c>
      <c r="AM93" s="603"/>
      <c r="AN93" s="603"/>
      <c r="AO93" s="603"/>
      <c r="AP93" s="603"/>
      <c r="AQ93" s="603"/>
      <c r="AR93" s="596" t="s">
        <v>264</v>
      </c>
      <c r="AS93" s="603"/>
      <c r="AT93" s="603"/>
      <c r="AU93" s="601"/>
      <c r="AV93" s="602"/>
      <c r="AX93" s="605" t="s">
        <v>243</v>
      </c>
      <c r="AY93" s="603"/>
      <c r="AZ93" s="603"/>
      <c r="BA93" s="603"/>
      <c r="BB93" s="603"/>
      <c r="BC93" s="603"/>
      <c r="BD93" s="596" t="s">
        <v>312</v>
      </c>
      <c r="BE93" s="603"/>
      <c r="BF93" s="603"/>
      <c r="BG93" s="601"/>
      <c r="BH93" s="602"/>
    </row>
    <row r="94" spans="1:60" ht="12.75">
      <c r="A94" s="586"/>
      <c r="B94" s="601"/>
      <c r="C94" s="601"/>
      <c r="D94" s="601"/>
      <c r="E94" s="601"/>
      <c r="F94" s="601"/>
      <c r="G94" s="601"/>
      <c r="H94" s="601"/>
      <c r="I94" s="601"/>
      <c r="J94" s="601"/>
      <c r="K94" s="602"/>
      <c r="N94" s="586"/>
      <c r="O94" s="601"/>
      <c r="P94" s="601"/>
      <c r="Q94" s="601"/>
      <c r="R94" s="601"/>
      <c r="S94" s="601"/>
      <c r="T94" s="601"/>
      <c r="U94" s="601"/>
      <c r="V94" s="601"/>
      <c r="W94" s="601"/>
      <c r="X94" s="602"/>
      <c r="Z94" s="586"/>
      <c r="AA94" s="601"/>
      <c r="AB94" s="601"/>
      <c r="AC94" s="601"/>
      <c r="AD94" s="601"/>
      <c r="AE94" s="601"/>
      <c r="AF94" s="601"/>
      <c r="AG94" s="601"/>
      <c r="AH94" s="601"/>
      <c r="AI94" s="601"/>
      <c r="AJ94" s="602"/>
      <c r="AL94" s="586"/>
      <c r="AM94" s="601"/>
      <c r="AN94" s="601"/>
      <c r="AO94" s="601"/>
      <c r="AP94" s="601"/>
      <c r="AQ94" s="601"/>
      <c r="AR94" s="601"/>
      <c r="AS94" s="601"/>
      <c r="AT94" s="601"/>
      <c r="AU94" s="601"/>
      <c r="AV94" s="602"/>
      <c r="AX94" s="586"/>
      <c r="AY94" s="601"/>
      <c r="AZ94" s="601"/>
      <c r="BA94" s="601"/>
      <c r="BB94" s="601"/>
      <c r="BC94" s="601"/>
      <c r="BD94" s="601"/>
      <c r="BE94" s="601"/>
      <c r="BF94" s="601"/>
      <c r="BG94" s="601"/>
      <c r="BH94" s="602"/>
    </row>
    <row r="95" spans="1:60" ht="12.75">
      <c r="A95" s="586"/>
      <c r="B95" s="601"/>
      <c r="C95" s="601"/>
      <c r="D95" s="601"/>
      <c r="E95" s="601"/>
      <c r="F95" s="601"/>
      <c r="G95" s="601"/>
      <c r="H95" s="601"/>
      <c r="I95" s="601"/>
      <c r="J95" s="601"/>
      <c r="K95" s="602"/>
      <c r="N95" s="586"/>
      <c r="O95" s="601"/>
      <c r="P95" s="601"/>
      <c r="Q95" s="601"/>
      <c r="R95" s="601"/>
      <c r="S95" s="601"/>
      <c r="T95" s="601"/>
      <c r="U95" s="601"/>
      <c r="V95" s="601"/>
      <c r="W95" s="601"/>
      <c r="X95" s="602"/>
      <c r="Z95" s="586"/>
      <c r="AA95" s="601"/>
      <c r="AB95" s="601"/>
      <c r="AC95" s="601"/>
      <c r="AD95" s="601"/>
      <c r="AE95" s="601"/>
      <c r="AF95" s="601"/>
      <c r="AG95" s="601"/>
      <c r="AH95" s="601"/>
      <c r="AI95" s="601"/>
      <c r="AJ95" s="602"/>
      <c r="AL95" s="586"/>
      <c r="AM95" s="601"/>
      <c r="AN95" s="601"/>
      <c r="AO95" s="601"/>
      <c r="AP95" s="601"/>
      <c r="AQ95" s="601"/>
      <c r="AR95" s="601"/>
      <c r="AS95" s="601"/>
      <c r="AT95" s="601"/>
      <c r="AU95" s="601"/>
      <c r="AV95" s="602"/>
      <c r="AX95" s="586"/>
      <c r="AY95" s="601"/>
      <c r="AZ95" s="601"/>
      <c r="BA95" s="601"/>
      <c r="BB95" s="601"/>
      <c r="BC95" s="601"/>
      <c r="BD95" s="601"/>
      <c r="BE95" s="601"/>
      <c r="BF95" s="601"/>
      <c r="BG95" s="601"/>
      <c r="BH95" s="602"/>
    </row>
    <row r="96" spans="1:60" ht="13.5" thickBot="1">
      <c r="A96" s="606" t="s">
        <v>245</v>
      </c>
      <c r="B96" s="607"/>
      <c r="C96" s="607"/>
      <c r="D96" s="607"/>
      <c r="E96" s="607"/>
      <c r="F96" s="607"/>
      <c r="G96" s="607"/>
      <c r="H96" s="607"/>
      <c r="I96" s="607"/>
      <c r="J96" s="608"/>
      <c r="K96" s="609"/>
      <c r="N96" s="606" t="s">
        <v>245</v>
      </c>
      <c r="O96" s="607"/>
      <c r="P96" s="607"/>
      <c r="Q96" s="607"/>
      <c r="R96" s="607"/>
      <c r="S96" s="607"/>
      <c r="T96" s="607"/>
      <c r="U96" s="607"/>
      <c r="V96" s="607"/>
      <c r="W96" s="608"/>
      <c r="X96" s="609"/>
      <c r="Z96" s="606" t="s">
        <v>245</v>
      </c>
      <c r="AA96" s="607"/>
      <c r="AB96" s="607"/>
      <c r="AC96" s="607"/>
      <c r="AD96" s="607"/>
      <c r="AE96" s="607"/>
      <c r="AF96" s="607"/>
      <c r="AG96" s="607"/>
      <c r="AH96" s="607"/>
      <c r="AI96" s="608"/>
      <c r="AJ96" s="609"/>
      <c r="AL96" s="606" t="s">
        <v>245</v>
      </c>
      <c r="AM96" s="607"/>
      <c r="AN96" s="607"/>
      <c r="AO96" s="607"/>
      <c r="AP96" s="607"/>
      <c r="AQ96" s="607"/>
      <c r="AR96" s="607"/>
      <c r="AS96" s="607"/>
      <c r="AT96" s="607"/>
      <c r="AU96" s="608"/>
      <c r="AV96" s="609"/>
      <c r="AX96" s="606" t="s">
        <v>245</v>
      </c>
      <c r="AY96" s="607"/>
      <c r="AZ96" s="607"/>
      <c r="BA96" s="607"/>
      <c r="BB96" s="607"/>
      <c r="BC96" s="607"/>
      <c r="BD96" s="607"/>
      <c r="BE96" s="607"/>
      <c r="BF96" s="607"/>
      <c r="BG96" s="608"/>
      <c r="BH96" s="609"/>
    </row>
    <row r="97" spans="4:8" ht="12.75">
      <c r="D97" s="80"/>
      <c r="E97" s="80"/>
      <c r="F97" s="80"/>
      <c r="G97" s="80"/>
      <c r="H97" s="91"/>
    </row>
    <row r="98" spans="4:8" ht="12.75">
      <c r="D98" s="80"/>
      <c r="E98" s="80"/>
      <c r="F98" s="80"/>
      <c r="G98" s="80"/>
      <c r="H98" s="91"/>
    </row>
    <row r="99" spans="4:8" ht="12.75">
      <c r="D99" s="89"/>
      <c r="E99" s="89"/>
      <c r="F99" s="89"/>
      <c r="G99" s="89"/>
      <c r="H99" s="91"/>
    </row>
    <row r="100" spans="4:8" ht="12.75">
      <c r="D100" s="80"/>
      <c r="E100" s="80"/>
      <c r="F100" s="80"/>
      <c r="G100" s="80"/>
      <c r="H100" s="91"/>
    </row>
    <row r="101" spans="4:8" ht="12.75">
      <c r="D101" s="80"/>
      <c r="E101" s="80"/>
      <c r="F101" s="80"/>
      <c r="G101" s="80"/>
      <c r="H101" s="91"/>
    </row>
    <row r="102" spans="4:8" ht="12.75">
      <c r="D102" s="89"/>
      <c r="E102" s="89"/>
      <c r="F102" s="89"/>
      <c r="G102" s="89"/>
      <c r="H102" s="91"/>
    </row>
    <row r="103" spans="4:8" ht="12.75">
      <c r="D103" s="80"/>
      <c r="E103" s="80"/>
      <c r="F103" s="80"/>
      <c r="G103" s="80"/>
      <c r="H103" s="91"/>
    </row>
    <row r="104" spans="4:8" ht="12.75">
      <c r="D104" s="89"/>
      <c r="E104" s="89"/>
      <c r="F104" s="81"/>
      <c r="G104" s="81"/>
      <c r="H104" s="75"/>
    </row>
    <row r="105" ht="12.75">
      <c r="F105" s="75"/>
    </row>
    <row r="106" ht="12.75">
      <c r="F106" s="75"/>
    </row>
    <row r="107" ht="12.75">
      <c r="F107" s="75"/>
    </row>
    <row r="108" ht="12.75">
      <c r="F108" s="75"/>
    </row>
    <row r="109" ht="12.75">
      <c r="F109" s="75"/>
    </row>
    <row r="110" ht="12.75">
      <c r="F110" s="75"/>
    </row>
    <row r="111" ht="12.75">
      <c r="F111" s="75"/>
    </row>
    <row r="112" ht="12.75">
      <c r="F112" s="75"/>
    </row>
    <row r="113" ht="12.75">
      <c r="F113" s="75"/>
    </row>
    <row r="114" ht="12.75">
      <c r="F114" s="75"/>
    </row>
    <row r="115" ht="12.75">
      <c r="F115" s="75"/>
    </row>
    <row r="116" spans="1:6" ht="12.75">
      <c r="A116" s="80"/>
      <c r="B116" s="92"/>
      <c r="C116" s="92"/>
      <c r="D116" s="92"/>
      <c r="F116" s="75"/>
    </row>
    <row r="117" spans="1:6" ht="12.75">
      <c r="A117" s="92"/>
      <c r="B117" s="92"/>
      <c r="C117" s="92"/>
      <c r="D117" s="92"/>
      <c r="F117" s="75"/>
    </row>
    <row r="118" spans="1:6" ht="12.75">
      <c r="A118" s="80"/>
      <c r="B118" s="80"/>
      <c r="C118" s="80"/>
      <c r="D118" s="80"/>
      <c r="F118" s="75"/>
    </row>
    <row r="119" spans="1:6" ht="12.75">
      <c r="A119" s="92"/>
      <c r="B119" s="92"/>
      <c r="C119" s="92"/>
      <c r="D119" s="92"/>
      <c r="F119" s="75"/>
    </row>
    <row r="120" spans="1:6" ht="12.75">
      <c r="A120" s="92"/>
      <c r="B120" s="92"/>
      <c r="C120" s="92"/>
      <c r="D120" s="92"/>
      <c r="F120" s="75"/>
    </row>
    <row r="121" spans="1:6" ht="12.75">
      <c r="A121" s="80"/>
      <c r="B121" s="80"/>
      <c r="C121" s="80"/>
      <c r="D121" s="80"/>
      <c r="F121" s="75"/>
    </row>
    <row r="122" spans="1:6" ht="12.75">
      <c r="A122" s="92"/>
      <c r="B122" s="92"/>
      <c r="C122" s="92"/>
      <c r="D122" s="92"/>
      <c r="F122" s="75"/>
    </row>
    <row r="123" spans="1:6" ht="12.75">
      <c r="A123" s="92"/>
      <c r="B123" s="92"/>
      <c r="C123" s="92"/>
      <c r="D123" s="92"/>
      <c r="F123" s="75"/>
    </row>
    <row r="124" spans="1:6" ht="12.75">
      <c r="A124" s="80"/>
      <c r="B124" s="80"/>
      <c r="C124" s="80"/>
      <c r="D124" s="80"/>
      <c r="F124" s="75"/>
    </row>
    <row r="125" spans="1:6" ht="12.75">
      <c r="A125" s="92"/>
      <c r="B125" s="92"/>
      <c r="C125" s="92"/>
      <c r="D125" s="92"/>
      <c r="F125" s="75"/>
    </row>
    <row r="126" spans="1:6" ht="12.75">
      <c r="A126" s="92"/>
      <c r="B126" s="92"/>
      <c r="C126" s="92"/>
      <c r="D126" s="92"/>
      <c r="F126" s="75"/>
    </row>
    <row r="127" spans="1:6" ht="12.75">
      <c r="A127" s="80"/>
      <c r="B127" s="80"/>
      <c r="C127" s="80"/>
      <c r="D127" s="80"/>
      <c r="F127" s="75"/>
    </row>
    <row r="128" spans="1:6" ht="12.75">
      <c r="A128" s="92"/>
      <c r="B128" s="92"/>
      <c r="C128" s="92"/>
      <c r="D128" s="92"/>
      <c r="F128" s="75"/>
    </row>
    <row r="129" spans="1:6" ht="12.75">
      <c r="A129" s="80"/>
      <c r="B129" s="92"/>
      <c r="C129" s="92"/>
      <c r="D129" s="92"/>
      <c r="F129" s="75"/>
    </row>
    <row r="130" spans="1:6" ht="12.75">
      <c r="A130" s="92"/>
      <c r="B130" s="92"/>
      <c r="C130" s="92"/>
      <c r="D130" s="92"/>
      <c r="F130" s="75"/>
    </row>
    <row r="131" spans="1:6" ht="12.75">
      <c r="A131" s="92"/>
      <c r="B131" s="92"/>
      <c r="C131" s="92"/>
      <c r="D131" s="92"/>
      <c r="F131" s="75"/>
    </row>
    <row r="132" spans="1:6" ht="12.75">
      <c r="A132" s="92"/>
      <c r="B132" s="92"/>
      <c r="C132" s="92"/>
      <c r="D132" s="92"/>
      <c r="F132" s="75"/>
    </row>
    <row r="133" spans="1:6" ht="12.75">
      <c r="A133" s="92"/>
      <c r="B133" s="92"/>
      <c r="C133" s="92"/>
      <c r="D133" s="92"/>
      <c r="F133" s="75"/>
    </row>
    <row r="134" spans="1:6" ht="12.75">
      <c r="A134" s="92"/>
      <c r="B134" s="92"/>
      <c r="C134" s="92"/>
      <c r="D134" s="92"/>
      <c r="F134" s="75"/>
    </row>
  </sheetData>
  <sheetProtection selectLockedCells="1" selectUnlockedCells="1"/>
  <mergeCells count="54">
    <mergeCell ref="L25:M25"/>
    <mergeCell ref="L26:M26"/>
    <mergeCell ref="AA15:AB15"/>
    <mergeCell ref="C1:D1"/>
    <mergeCell ref="F1:G1"/>
    <mergeCell ref="I1:J1"/>
    <mergeCell ref="L1:M1"/>
    <mergeCell ref="A14:Y14"/>
    <mergeCell ref="J22:K22"/>
    <mergeCell ref="L22:M22"/>
    <mergeCell ref="L23:M23"/>
    <mergeCell ref="L24:M24"/>
    <mergeCell ref="L37:M37"/>
    <mergeCell ref="L38:M38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50:M50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61:M61"/>
    <mergeCell ref="L62:M62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3:M63"/>
    <mergeCell ref="L67:M67"/>
    <mergeCell ref="L68:M68"/>
    <mergeCell ref="L64:M64"/>
    <mergeCell ref="L65:M65"/>
    <mergeCell ref="L66:M66"/>
  </mergeCells>
  <printOptions/>
  <pageMargins left="0.17" right="0.17" top="0.984251968503937" bottom="0.984251968503937" header="0.5118110236220472" footer="0.5118110236220472"/>
  <pageSetup fitToHeight="1" fitToWidth="1" horizontalDpi="300" verticalDpi="3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SheetLayoutView="75" workbookViewId="0" topLeftCell="A1">
      <selection activeCell="D9" sqref="D9"/>
    </sheetView>
  </sheetViews>
  <sheetFormatPr defaultColWidth="11.421875" defaultRowHeight="12.75"/>
  <cols>
    <col min="1" max="1" width="29.8515625" style="4" customWidth="1"/>
    <col min="2" max="2" width="10.7109375" style="4" customWidth="1"/>
    <col min="3" max="3" width="30.7109375" style="4" customWidth="1"/>
    <col min="4" max="4" width="14.421875" style="4" customWidth="1"/>
    <col min="5" max="5" width="9.140625" style="324" customWidth="1"/>
    <col min="6" max="6" width="8.7109375" style="5" customWidth="1"/>
    <col min="7" max="7" width="8.8515625" style="5" customWidth="1"/>
    <col min="8" max="9" width="9.8515625" style="4" customWidth="1"/>
    <col min="10" max="10" width="8.8515625" style="5" customWidth="1"/>
    <col min="11" max="12" width="11.421875" style="4" customWidth="1"/>
    <col min="13" max="13" width="11.57421875" style="325" customWidth="1"/>
    <col min="14" max="16384" width="11.421875" style="4" customWidth="1"/>
  </cols>
  <sheetData>
    <row r="1" spans="1:13" ht="16.5" thickBot="1">
      <c r="A1" s="192" t="s">
        <v>14</v>
      </c>
      <c r="B1" s="112"/>
      <c r="C1" s="743" t="s">
        <v>85</v>
      </c>
      <c r="D1" s="735"/>
      <c r="E1" s="194"/>
      <c r="F1" s="736" t="s">
        <v>86</v>
      </c>
      <c r="G1" s="736"/>
      <c r="H1" s="194"/>
      <c r="I1" s="736" t="s">
        <v>87</v>
      </c>
      <c r="J1" s="736"/>
      <c r="K1" s="195"/>
      <c r="L1" s="737" t="s">
        <v>44</v>
      </c>
      <c r="M1" s="737"/>
    </row>
    <row r="2" spans="1:13" ht="15.75">
      <c r="A2" s="685" t="s">
        <v>23</v>
      </c>
      <c r="B2" s="686" t="s">
        <v>159</v>
      </c>
      <c r="C2" s="687"/>
      <c r="D2" s="688">
        <v>8</v>
      </c>
      <c r="E2" s="687"/>
      <c r="F2" s="689"/>
      <c r="G2" s="690">
        <v>0</v>
      </c>
      <c r="H2" s="687"/>
      <c r="I2" s="689"/>
      <c r="J2" s="691">
        <v>0</v>
      </c>
      <c r="K2" s="689"/>
      <c r="L2" s="689"/>
      <c r="M2" s="204">
        <f>SUM(D2,G2,J2)</f>
        <v>8</v>
      </c>
    </row>
    <row r="3" spans="1:13" ht="15.75">
      <c r="A3" s="31" t="s">
        <v>19</v>
      </c>
      <c r="B3" s="692" t="s">
        <v>20</v>
      </c>
      <c r="C3" s="693"/>
      <c r="D3" s="694">
        <v>10</v>
      </c>
      <c r="E3" s="693"/>
      <c r="F3" s="695"/>
      <c r="G3" s="696">
        <v>0</v>
      </c>
      <c r="H3" s="693"/>
      <c r="I3" s="695"/>
      <c r="J3" s="697">
        <v>0</v>
      </c>
      <c r="K3" s="695"/>
      <c r="L3" s="695"/>
      <c r="M3" s="211">
        <f aca="true" t="shared" si="0" ref="M3:M12">SUM(D3,G3,J3)</f>
        <v>10</v>
      </c>
    </row>
    <row r="4" spans="1:13" ht="15.75">
      <c r="A4" s="31" t="s">
        <v>364</v>
      </c>
      <c r="B4" s="692" t="s">
        <v>158</v>
      </c>
      <c r="C4" s="698"/>
      <c r="D4" s="694">
        <v>0</v>
      </c>
      <c r="E4" s="699"/>
      <c r="F4" s="300"/>
      <c r="G4" s="696">
        <v>0</v>
      </c>
      <c r="H4" s="698"/>
      <c r="I4" s="300"/>
      <c r="J4" s="697">
        <v>0</v>
      </c>
      <c r="K4" s="300"/>
      <c r="L4" s="300"/>
      <c r="M4" s="211">
        <f t="shared" si="0"/>
        <v>0</v>
      </c>
    </row>
    <row r="5" spans="1:13" ht="15.75">
      <c r="A5" s="31" t="s">
        <v>364</v>
      </c>
      <c r="B5" s="692" t="s">
        <v>24</v>
      </c>
      <c r="C5" s="700"/>
      <c r="D5" s="694">
        <v>0</v>
      </c>
      <c r="E5" s="701"/>
      <c r="F5" s="702"/>
      <c r="G5" s="696">
        <v>0</v>
      </c>
      <c r="H5" s="700"/>
      <c r="I5" s="702"/>
      <c r="J5" s="697">
        <v>0</v>
      </c>
      <c r="K5" s="702"/>
      <c r="L5" s="702"/>
      <c r="M5" s="211">
        <f t="shared" si="0"/>
        <v>0</v>
      </c>
    </row>
    <row r="6" spans="1:13" ht="15.75">
      <c r="A6" s="703" t="s">
        <v>17</v>
      </c>
      <c r="B6" s="692" t="s">
        <v>26</v>
      </c>
      <c r="C6" s="698"/>
      <c r="D6" s="694">
        <v>11</v>
      </c>
      <c r="E6" s="698"/>
      <c r="F6" s="300"/>
      <c r="G6" s="696">
        <v>0</v>
      </c>
      <c r="H6" s="698"/>
      <c r="I6" s="300"/>
      <c r="J6" s="697">
        <v>0</v>
      </c>
      <c r="K6" s="300"/>
      <c r="L6" s="300"/>
      <c r="M6" s="211">
        <f t="shared" si="0"/>
        <v>11</v>
      </c>
    </row>
    <row r="7" spans="1:13" ht="15.75">
      <c r="A7" s="703" t="s">
        <v>29</v>
      </c>
      <c r="B7" s="692" t="s">
        <v>28</v>
      </c>
      <c r="C7" s="700"/>
      <c r="D7" s="694">
        <v>5</v>
      </c>
      <c r="E7" s="700"/>
      <c r="F7" s="702"/>
      <c r="G7" s="696">
        <v>0</v>
      </c>
      <c r="H7" s="700"/>
      <c r="I7" s="702"/>
      <c r="J7" s="697">
        <v>0</v>
      </c>
      <c r="K7" s="702"/>
      <c r="L7" s="702"/>
      <c r="M7" s="211">
        <f t="shared" si="0"/>
        <v>5</v>
      </c>
    </row>
    <row r="8" spans="1:13" ht="15.75">
      <c r="A8" s="703" t="s">
        <v>31</v>
      </c>
      <c r="B8" s="692" t="s">
        <v>30</v>
      </c>
      <c r="C8" s="700"/>
      <c r="D8" s="694">
        <v>4</v>
      </c>
      <c r="E8" s="700"/>
      <c r="F8" s="702"/>
      <c r="G8" s="696">
        <v>0</v>
      </c>
      <c r="H8" s="700"/>
      <c r="I8" s="702"/>
      <c r="J8" s="697">
        <v>-2</v>
      </c>
      <c r="K8" s="702"/>
      <c r="L8" s="702"/>
      <c r="M8" s="211">
        <f t="shared" si="0"/>
        <v>2</v>
      </c>
    </row>
    <row r="9" spans="1:13" ht="15.75">
      <c r="A9" s="703" t="s">
        <v>364</v>
      </c>
      <c r="B9" s="692" t="s">
        <v>157</v>
      </c>
      <c r="C9" s="704"/>
      <c r="D9" s="705">
        <v>0</v>
      </c>
      <c r="E9" s="693"/>
      <c r="F9" s="695"/>
      <c r="G9" s="706">
        <v>0</v>
      </c>
      <c r="H9" s="707"/>
      <c r="I9" s="695"/>
      <c r="J9" s="708">
        <v>0</v>
      </c>
      <c r="K9" s="709"/>
      <c r="L9" s="709"/>
      <c r="M9" s="211">
        <f t="shared" si="0"/>
        <v>0</v>
      </c>
    </row>
    <row r="10" spans="1:13" ht="15.75">
      <c r="A10" s="703" t="s">
        <v>25</v>
      </c>
      <c r="B10" s="710" t="s">
        <v>34</v>
      </c>
      <c r="C10" s="704"/>
      <c r="D10" s="694">
        <v>7</v>
      </c>
      <c r="E10" s="693"/>
      <c r="F10" s="695"/>
      <c r="G10" s="696">
        <v>0</v>
      </c>
      <c r="H10" s="707"/>
      <c r="I10" s="695"/>
      <c r="J10" s="697">
        <v>-2</v>
      </c>
      <c r="K10" s="709"/>
      <c r="L10" s="709"/>
      <c r="M10" s="211">
        <f>SUM(D10,G10,J10)</f>
        <v>5</v>
      </c>
    </row>
    <row r="11" spans="1:13" ht="15.75">
      <c r="A11" s="703" t="s">
        <v>21</v>
      </c>
      <c r="B11" s="710" t="s">
        <v>36</v>
      </c>
      <c r="C11" s="704"/>
      <c r="D11" s="694">
        <v>9</v>
      </c>
      <c r="E11" s="693"/>
      <c r="F11" s="695"/>
      <c r="G11" s="696">
        <v>0</v>
      </c>
      <c r="H11" s="707"/>
      <c r="I11" s="695"/>
      <c r="J11" s="697">
        <v>0</v>
      </c>
      <c r="K11" s="709"/>
      <c r="L11" s="709"/>
      <c r="M11" s="211">
        <f t="shared" si="0"/>
        <v>9</v>
      </c>
    </row>
    <row r="12" spans="1:13" ht="16.5" thickBot="1">
      <c r="A12" s="711" t="s">
        <v>27</v>
      </c>
      <c r="B12" s="712" t="s">
        <v>38</v>
      </c>
      <c r="C12" s="713"/>
      <c r="D12" s="714">
        <v>6</v>
      </c>
      <c r="E12" s="715"/>
      <c r="F12" s="716"/>
      <c r="G12" s="717">
        <v>1</v>
      </c>
      <c r="H12" s="713"/>
      <c r="I12" s="713"/>
      <c r="J12" s="718">
        <v>-2</v>
      </c>
      <c r="K12" s="713"/>
      <c r="L12" s="713"/>
      <c r="M12" s="496">
        <f t="shared" si="0"/>
        <v>5</v>
      </c>
    </row>
    <row r="13" ht="13.5" thickBot="1"/>
    <row r="14" spans="1:5" ht="18.75" thickBot="1">
      <c r="A14" s="321" t="s">
        <v>64</v>
      </c>
      <c r="B14" s="666" t="s">
        <v>353</v>
      </c>
      <c r="C14" s="322" t="s">
        <v>354</v>
      </c>
      <c r="D14" s="667" t="s">
        <v>355</v>
      </c>
      <c r="E14" s="668" t="s">
        <v>14</v>
      </c>
    </row>
    <row r="15" spans="1:5" ht="12.75">
      <c r="A15" s="669"/>
      <c r="B15" s="669"/>
      <c r="C15" s="673"/>
      <c r="D15" s="323"/>
      <c r="E15" s="682"/>
    </row>
    <row r="16" spans="1:5" ht="19.5" customHeight="1">
      <c r="A16" s="671" t="s">
        <v>28</v>
      </c>
      <c r="B16" s="677">
        <v>0.0341087962962963</v>
      </c>
      <c r="C16" s="674" t="s">
        <v>356</v>
      </c>
      <c r="D16" s="680">
        <v>0.0341087962962963</v>
      </c>
      <c r="E16" s="683" t="s">
        <v>29</v>
      </c>
    </row>
    <row r="17" spans="1:5" ht="19.5" customHeight="1">
      <c r="A17" s="670" t="s">
        <v>30</v>
      </c>
      <c r="B17" s="678">
        <v>0.036284722222222225</v>
      </c>
      <c r="C17" s="675" t="s">
        <v>357</v>
      </c>
      <c r="D17" s="681">
        <v>0.034201388888888885</v>
      </c>
      <c r="E17" s="684" t="s">
        <v>31</v>
      </c>
    </row>
    <row r="18" spans="1:5" ht="19.5" customHeight="1">
      <c r="A18" s="671" t="s">
        <v>202</v>
      </c>
      <c r="B18" s="677">
        <v>0.03380787037037037</v>
      </c>
      <c r="C18" s="674" t="s">
        <v>358</v>
      </c>
      <c r="D18" s="680">
        <v>0.0296412037037037</v>
      </c>
      <c r="E18" s="683" t="s">
        <v>23</v>
      </c>
    </row>
    <row r="19" spans="1:5" ht="19.5" customHeight="1">
      <c r="A19" s="670" t="s">
        <v>20</v>
      </c>
      <c r="B19" s="679">
        <v>0.03673611111111111</v>
      </c>
      <c r="C19" s="675" t="s">
        <v>359</v>
      </c>
      <c r="D19" s="681">
        <v>0.028402777777777777</v>
      </c>
      <c r="E19" s="684" t="s">
        <v>19</v>
      </c>
    </row>
    <row r="20" spans="1:5" ht="19.5" customHeight="1">
      <c r="A20" s="671" t="s">
        <v>36</v>
      </c>
      <c r="B20" s="677">
        <v>0.03930555555555556</v>
      </c>
      <c r="C20" s="674" t="s">
        <v>360</v>
      </c>
      <c r="D20" s="680">
        <v>0.02888888888888889</v>
      </c>
      <c r="E20" s="683" t="s">
        <v>21</v>
      </c>
    </row>
    <row r="21" spans="1:5" ht="19.5" customHeight="1">
      <c r="A21" s="670" t="s">
        <v>26</v>
      </c>
      <c r="B21" s="679">
        <v>0.037986111111111116</v>
      </c>
      <c r="C21" s="675" t="s">
        <v>361</v>
      </c>
      <c r="D21" s="681">
        <v>0.025486111111111112</v>
      </c>
      <c r="E21" s="684" t="s">
        <v>17</v>
      </c>
    </row>
    <row r="22" spans="1:5" ht="19.5" customHeight="1">
      <c r="A22" s="671" t="s">
        <v>38</v>
      </c>
      <c r="B22" s="677">
        <v>0.048240740740740744</v>
      </c>
      <c r="C22" s="674" t="s">
        <v>363</v>
      </c>
      <c r="D22" s="680">
        <v>0.03365740740740741</v>
      </c>
      <c r="E22" s="683" t="s">
        <v>27</v>
      </c>
    </row>
    <row r="23" spans="1:5" ht="19.5" customHeight="1">
      <c r="A23" s="670" t="s">
        <v>34</v>
      </c>
      <c r="B23" s="679">
        <v>0.04760416666666667</v>
      </c>
      <c r="C23" s="675" t="s">
        <v>362</v>
      </c>
      <c r="D23" s="681">
        <v>0.030937499999999996</v>
      </c>
      <c r="E23" s="684" t="s">
        <v>25</v>
      </c>
    </row>
    <row r="24" spans="1:5" ht="19.5" customHeight="1">
      <c r="A24" s="672"/>
      <c r="B24" s="677"/>
      <c r="C24" s="674"/>
      <c r="D24" s="680"/>
      <c r="E24" s="676"/>
    </row>
  </sheetData>
  <sheetProtection selectLockedCells="1" selectUnlockedCells="1"/>
  <mergeCells count="4">
    <mergeCell ref="L1:M1"/>
    <mergeCell ref="C1:D1"/>
    <mergeCell ref="F1:G1"/>
    <mergeCell ref="I1:J1"/>
  </mergeCells>
  <printOptions gridLines="1"/>
  <pageMargins left="0.2" right="0.1701388888888889" top="0.2" bottom="0.1701388888888889" header="0.5118055555555555" footer="0.5118055555555555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90" zoomScaleSheetLayoutView="90" zoomScalePageLayoutView="0" workbookViewId="0" topLeftCell="A1">
      <selection activeCell="M6" sqref="M6:M12"/>
    </sheetView>
  </sheetViews>
  <sheetFormatPr defaultColWidth="11.421875" defaultRowHeight="12.75"/>
  <cols>
    <col min="1" max="1" width="16.28125" style="0" customWidth="1"/>
    <col min="2" max="2" width="38.7109375" style="0" customWidth="1"/>
    <col min="3" max="3" width="8.7109375" style="0" customWidth="1"/>
    <col min="4" max="4" width="8.00390625" style="0" customWidth="1"/>
    <col min="5" max="5" width="7.00390625" style="0" customWidth="1"/>
    <col min="6" max="6" width="7.7109375" style="0" customWidth="1"/>
    <col min="7" max="7" width="7.140625" style="0" customWidth="1"/>
    <col min="8" max="8" width="7.28125" style="0" customWidth="1"/>
    <col min="9" max="9" width="6.7109375" style="0" customWidth="1"/>
    <col min="10" max="11" width="7.7109375" style="0" customWidth="1"/>
    <col min="12" max="12" width="9.421875" style="0" customWidth="1"/>
    <col min="13" max="13" width="10.00390625" style="0" customWidth="1"/>
    <col min="14" max="14" width="7.28125" style="0" customWidth="1"/>
    <col min="15" max="15" width="6.00390625" style="0" customWidth="1"/>
    <col min="16" max="16" width="5.57421875" style="0" customWidth="1"/>
    <col min="17" max="20" width="3.7109375" style="0" customWidth="1"/>
    <col min="21" max="21" width="15.00390625" style="0" customWidth="1"/>
  </cols>
  <sheetData>
    <row r="1" spans="1:13" ht="16.5" thickBot="1">
      <c r="A1" s="47" t="s">
        <v>14</v>
      </c>
      <c r="B1" s="14"/>
      <c r="C1" s="744" t="s">
        <v>41</v>
      </c>
      <c r="D1" s="745"/>
      <c r="E1" s="319"/>
      <c r="F1" s="746" t="s">
        <v>42</v>
      </c>
      <c r="G1" s="745"/>
      <c r="H1" s="319"/>
      <c r="I1" s="746" t="s">
        <v>43</v>
      </c>
      <c r="J1" s="745"/>
      <c r="K1" s="320"/>
      <c r="L1" s="747" t="s">
        <v>53</v>
      </c>
      <c r="M1" s="748"/>
    </row>
    <row r="2" spans="1:13" ht="15.75">
      <c r="A2" s="316"/>
      <c r="B2" s="409" t="s">
        <v>159</v>
      </c>
      <c r="C2" s="19"/>
      <c r="D2" s="20">
        <v>0</v>
      </c>
      <c r="E2" s="19"/>
      <c r="F2" s="317"/>
      <c r="G2" s="22">
        <v>0</v>
      </c>
      <c r="H2" s="19"/>
      <c r="I2" s="317"/>
      <c r="J2" s="23">
        <v>0</v>
      </c>
      <c r="K2" s="318"/>
      <c r="L2" s="317"/>
      <c r="M2" s="24">
        <f>SUM(D2,G2,J2)</f>
        <v>0</v>
      </c>
    </row>
    <row r="3" spans="1:13" ht="15.75">
      <c r="A3" s="307"/>
      <c r="B3" s="410" t="s">
        <v>20</v>
      </c>
      <c r="C3" s="26"/>
      <c r="D3" s="305">
        <v>0</v>
      </c>
      <c r="E3" s="26"/>
      <c r="F3" s="299"/>
      <c r="G3" s="28">
        <v>0</v>
      </c>
      <c r="H3" s="26"/>
      <c r="I3" s="299"/>
      <c r="J3" s="314">
        <v>0</v>
      </c>
      <c r="K3" s="303"/>
      <c r="L3" s="299"/>
      <c r="M3" s="298">
        <f aca="true" t="shared" si="0" ref="M3:M9">SUM(D3,G3,J3)</f>
        <v>0</v>
      </c>
    </row>
    <row r="4" spans="1:13" ht="15.75">
      <c r="A4" s="307"/>
      <c r="B4" s="410" t="s">
        <v>158</v>
      </c>
      <c r="C4" s="29"/>
      <c r="D4" s="305">
        <v>0</v>
      </c>
      <c r="E4" s="312"/>
      <c r="F4" s="300"/>
      <c r="G4" s="28">
        <v>0</v>
      </c>
      <c r="H4" s="29"/>
      <c r="I4" s="300"/>
      <c r="J4" s="314">
        <v>0</v>
      </c>
      <c r="K4" s="310"/>
      <c r="L4" s="300"/>
      <c r="M4" s="298">
        <f t="shared" si="0"/>
        <v>0</v>
      </c>
    </row>
    <row r="5" spans="1:13" ht="15.75">
      <c r="A5" s="307"/>
      <c r="B5" s="410" t="s">
        <v>24</v>
      </c>
      <c r="C5" s="31"/>
      <c r="D5" s="305">
        <v>0</v>
      </c>
      <c r="E5" s="313"/>
      <c r="F5" s="287"/>
      <c r="G5" s="28">
        <v>0</v>
      </c>
      <c r="H5" s="33"/>
      <c r="I5" s="287"/>
      <c r="J5" s="314">
        <v>0</v>
      </c>
      <c r="K5" s="304"/>
      <c r="L5" s="287"/>
      <c r="M5" s="298">
        <f t="shared" si="0"/>
        <v>0</v>
      </c>
    </row>
    <row r="6" spans="1:13" ht="15.75">
      <c r="A6" s="307"/>
      <c r="B6" s="410" t="s">
        <v>26</v>
      </c>
      <c r="C6" s="34"/>
      <c r="D6" s="305">
        <v>0</v>
      </c>
      <c r="E6" s="34"/>
      <c r="F6" s="297"/>
      <c r="G6" s="28">
        <v>0</v>
      </c>
      <c r="H6" s="34"/>
      <c r="I6" s="297"/>
      <c r="J6" s="314">
        <v>0</v>
      </c>
      <c r="K6" s="302"/>
      <c r="L6" s="297"/>
      <c r="M6" s="298">
        <f t="shared" si="0"/>
        <v>0</v>
      </c>
    </row>
    <row r="7" spans="1:13" ht="15.75">
      <c r="A7" s="307"/>
      <c r="B7" s="410" t="s">
        <v>28</v>
      </c>
      <c r="C7" s="33"/>
      <c r="D7" s="305">
        <v>0</v>
      </c>
      <c r="E7" s="33"/>
      <c r="F7" s="287"/>
      <c r="G7" s="28">
        <v>0</v>
      </c>
      <c r="H7" s="33"/>
      <c r="I7" s="287"/>
      <c r="J7" s="314">
        <v>0</v>
      </c>
      <c r="K7" s="304"/>
      <c r="L7" s="287"/>
      <c r="M7" s="298">
        <f t="shared" si="0"/>
        <v>0</v>
      </c>
    </row>
    <row r="8" spans="1:13" ht="15.75">
      <c r="A8" s="307"/>
      <c r="B8" s="410" t="s">
        <v>30</v>
      </c>
      <c r="C8" s="33"/>
      <c r="D8" s="305">
        <v>0</v>
      </c>
      <c r="E8" s="33"/>
      <c r="F8" s="287"/>
      <c r="G8" s="28">
        <v>0</v>
      </c>
      <c r="H8" s="33"/>
      <c r="I8" s="287"/>
      <c r="J8" s="314">
        <v>0</v>
      </c>
      <c r="K8" s="304"/>
      <c r="L8" s="287"/>
      <c r="M8" s="298">
        <f t="shared" si="0"/>
        <v>0</v>
      </c>
    </row>
    <row r="9" spans="1:13" ht="15.75">
      <c r="A9" s="308"/>
      <c r="B9" s="410" t="s">
        <v>157</v>
      </c>
      <c r="C9" s="306"/>
      <c r="D9" s="305">
        <v>0</v>
      </c>
      <c r="E9" s="26"/>
      <c r="F9" s="299"/>
      <c r="G9" s="28">
        <v>0</v>
      </c>
      <c r="H9" s="315"/>
      <c r="I9" s="299"/>
      <c r="J9" s="314">
        <v>0</v>
      </c>
      <c r="K9" s="311"/>
      <c r="L9" s="301"/>
      <c r="M9" s="298">
        <f t="shared" si="0"/>
        <v>0</v>
      </c>
    </row>
    <row r="10" spans="1:13" ht="15.75">
      <c r="A10" s="309"/>
      <c r="B10" s="411" t="s">
        <v>34</v>
      </c>
      <c r="C10" s="34"/>
      <c r="D10" s="305">
        <v>0</v>
      </c>
      <c r="E10" s="34"/>
      <c r="F10" s="297"/>
      <c r="G10" s="28">
        <v>0</v>
      </c>
      <c r="H10" s="34"/>
      <c r="I10" s="297"/>
      <c r="J10" s="314">
        <v>0</v>
      </c>
      <c r="K10" s="302"/>
      <c r="L10" s="297"/>
      <c r="M10" s="298">
        <f>SUM(D10,G10,J10)</f>
        <v>0</v>
      </c>
    </row>
    <row r="11" spans="1:13" ht="15.75">
      <c r="A11" s="309"/>
      <c r="B11" s="411" t="s">
        <v>36</v>
      </c>
      <c r="C11" s="26"/>
      <c r="D11" s="305">
        <v>0</v>
      </c>
      <c r="E11" s="26"/>
      <c r="F11" s="299"/>
      <c r="G11" s="28">
        <v>0</v>
      </c>
      <c r="H11" s="26"/>
      <c r="I11" s="299"/>
      <c r="J11" s="314">
        <v>0</v>
      </c>
      <c r="K11" s="303"/>
      <c r="L11" s="299"/>
      <c r="M11" s="298">
        <f>SUM(D11,G11,J11)</f>
        <v>0</v>
      </c>
    </row>
    <row r="12" spans="2:13" ht="15.75">
      <c r="B12" s="411" t="s">
        <v>38</v>
      </c>
      <c r="D12" s="305">
        <v>0</v>
      </c>
      <c r="G12" s="28">
        <v>0</v>
      </c>
      <c r="J12" s="314">
        <v>0</v>
      </c>
      <c r="M12" s="298">
        <f>SUM(D12,G12,J12)</f>
        <v>0</v>
      </c>
    </row>
    <row r="16" spans="1:6" ht="15.75">
      <c r="A16" s="10"/>
      <c r="B16" s="10"/>
      <c r="C16" s="94"/>
      <c r="D16" s="94"/>
      <c r="E16" s="94"/>
      <c r="F16" s="94"/>
    </row>
    <row r="17" spans="3:6" ht="15">
      <c r="C17" s="326"/>
      <c r="D17" s="327"/>
      <c r="E17" s="328"/>
      <c r="F17" s="327"/>
    </row>
    <row r="18" spans="1:6" ht="15">
      <c r="A18" s="11"/>
      <c r="B18" s="11"/>
      <c r="C18" s="330"/>
      <c r="D18" s="330"/>
      <c r="E18" s="329"/>
      <c r="F18" s="329"/>
    </row>
    <row r="19" spans="1:6" ht="15">
      <c r="A19" s="11"/>
      <c r="B19" s="11"/>
      <c r="C19" s="329"/>
      <c r="D19" s="329"/>
      <c r="E19" s="329"/>
      <c r="F19" s="329"/>
    </row>
    <row r="20" spans="1:6" ht="15">
      <c r="A20" s="11"/>
      <c r="B20" s="11"/>
      <c r="C20" s="329"/>
      <c r="D20" s="329"/>
      <c r="E20" s="329"/>
      <c r="F20" s="329"/>
    </row>
    <row r="21" spans="1:6" ht="15">
      <c r="A21" s="11"/>
      <c r="B21" s="11"/>
      <c r="C21" s="329"/>
      <c r="D21" s="329"/>
      <c r="E21" s="329"/>
      <c r="F21" s="329"/>
    </row>
    <row r="22" spans="1:6" ht="15">
      <c r="A22" s="11"/>
      <c r="B22" s="11"/>
      <c r="C22" s="329"/>
      <c r="D22" s="329"/>
      <c r="E22" s="329"/>
      <c r="F22" s="329"/>
    </row>
    <row r="23" spans="1:6" ht="15">
      <c r="A23" s="11"/>
      <c r="B23" s="11"/>
      <c r="C23" s="329"/>
      <c r="D23" s="329"/>
      <c r="E23" s="329"/>
      <c r="F23" s="329"/>
    </row>
    <row r="24" spans="1:6" ht="15">
      <c r="A24" s="11"/>
      <c r="B24" s="11"/>
      <c r="C24" s="329"/>
      <c r="D24" s="329"/>
      <c r="E24" s="329"/>
      <c r="F24" s="329"/>
    </row>
    <row r="25" spans="1:6" ht="15">
      <c r="A25" s="11"/>
      <c r="B25" s="11"/>
      <c r="C25" s="11"/>
      <c r="D25" s="11"/>
      <c r="E25" s="11"/>
      <c r="F25" s="11"/>
    </row>
    <row r="26" spans="1:6" ht="15">
      <c r="A26" s="11"/>
      <c r="B26" s="11"/>
      <c r="C26" s="11"/>
      <c r="D26" s="11"/>
      <c r="E26" s="11"/>
      <c r="F26" s="11"/>
    </row>
    <row r="27" spans="1:6" ht="15">
      <c r="A27" s="11"/>
      <c r="B27" s="11"/>
      <c r="C27" s="11"/>
      <c r="D27" s="11"/>
      <c r="E27" s="11"/>
      <c r="F27" s="11"/>
    </row>
    <row r="28" spans="1:6" ht="15">
      <c r="A28" s="11"/>
      <c r="B28" s="11"/>
      <c r="C28" s="11"/>
      <c r="D28" s="11"/>
      <c r="E28" s="11"/>
      <c r="F28" s="11"/>
    </row>
    <row r="29" spans="1:6" ht="15">
      <c r="A29" s="11"/>
      <c r="B29" s="11"/>
      <c r="C29" s="11"/>
      <c r="D29" s="11"/>
      <c r="E29" s="11"/>
      <c r="F29" s="11"/>
    </row>
  </sheetData>
  <sheetProtection selectLockedCells="1" selectUnlockedCells="1"/>
  <mergeCells count="4">
    <mergeCell ref="C1:D1"/>
    <mergeCell ref="F1:G1"/>
    <mergeCell ref="I1:J1"/>
    <mergeCell ref="L1:M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Brüning</dc:creator>
  <cp:keywords/>
  <dc:description/>
  <cp:lastModifiedBy>Dirk Landwehrs</cp:lastModifiedBy>
  <cp:lastPrinted>2013-05-24T08:44:21Z</cp:lastPrinted>
  <dcterms:created xsi:type="dcterms:W3CDTF">2012-11-23T14:19:13Z</dcterms:created>
  <dcterms:modified xsi:type="dcterms:W3CDTF">2013-09-23T13:39:53Z</dcterms:modified>
  <cp:category/>
  <cp:version/>
  <cp:contentType/>
  <cp:contentStatus/>
</cp:coreProperties>
</file>