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2145" windowWidth="12390" windowHeight="7425" tabRatio="661" activeTab="0"/>
  </bookViews>
  <sheets>
    <sheet name="Gesamt" sheetId="1" r:id="rId1"/>
    <sheet name="Ski" sheetId="2" r:id="rId2"/>
    <sheet name="Volleyb." sheetId="3" r:id="rId3"/>
    <sheet name="Lauf" sheetId="4" r:id="rId4"/>
    <sheet name="Fußball" sheetId="5" r:id="rId5"/>
    <sheet name="Schwimmen" sheetId="6" r:id="rId6"/>
    <sheet name="TT" sheetId="7" r:id="rId7"/>
    <sheet name="Rad" sheetId="8" r:id="rId8"/>
    <sheet name="Badminton" sheetId="9" r:id="rId9"/>
    <sheet name="Schießen" sheetId="10" r:id="rId10"/>
    <sheet name="Kegeln" sheetId="11" r:id="rId11"/>
  </sheets>
  <definedNames>
    <definedName name="_xlnm.Print_Area" localSheetId="4">'Fußball'!$A$1:$J$34</definedName>
    <definedName name="_xlnm.Print_Area" localSheetId="5">'Schwimmen'!$A$1:$J$79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<sst xmlns="http://schemas.openxmlformats.org/spreadsheetml/2006/main" count="825" uniqueCount="372">
  <si>
    <t>VEREIN</t>
  </si>
  <si>
    <t>Start-Nr.:</t>
  </si>
  <si>
    <t>Name</t>
  </si>
  <si>
    <t>Vorname</t>
  </si>
  <si>
    <t>laufende Zeit</t>
  </si>
  <si>
    <t>Einzelzeit</t>
  </si>
  <si>
    <t>Platz</t>
  </si>
  <si>
    <t>Punkte</t>
  </si>
  <si>
    <t xml:space="preserve">GESAMTWERTUNG </t>
  </si>
  <si>
    <t>Nr.</t>
  </si>
  <si>
    <t>Verein</t>
  </si>
  <si>
    <t>Rad</t>
  </si>
  <si>
    <t>Lauf</t>
  </si>
  <si>
    <t>FuBa</t>
  </si>
  <si>
    <t>VollBa</t>
  </si>
  <si>
    <t>TT</t>
  </si>
  <si>
    <t>Schw</t>
  </si>
  <si>
    <t>Schie</t>
  </si>
  <si>
    <t>Summe</t>
  </si>
  <si>
    <t>1.</t>
  </si>
  <si>
    <t>2.</t>
  </si>
  <si>
    <t>3.</t>
  </si>
  <si>
    <t>4.</t>
  </si>
  <si>
    <t>5.</t>
  </si>
  <si>
    <t>Bonuspkte</t>
  </si>
  <si>
    <t>Ges.pkte</t>
  </si>
  <si>
    <t>Post Wernigerode</t>
  </si>
  <si>
    <t>Bonus</t>
  </si>
  <si>
    <t>Bonuspunkte</t>
  </si>
  <si>
    <t>Gesamt</t>
  </si>
  <si>
    <t>Mannschaft</t>
  </si>
  <si>
    <t>6.</t>
  </si>
  <si>
    <t>7.</t>
  </si>
  <si>
    <t>8.</t>
  </si>
  <si>
    <t>9.</t>
  </si>
  <si>
    <t>Post</t>
  </si>
  <si>
    <t>X</t>
  </si>
  <si>
    <t>Spiele</t>
  </si>
  <si>
    <t>Platzpunkte</t>
  </si>
  <si>
    <t>Platz, virtuell</t>
  </si>
  <si>
    <t>SG Stahl Blankenburg</t>
  </si>
  <si>
    <t>Nummer</t>
  </si>
  <si>
    <t>Staffel 1</t>
  </si>
  <si>
    <t>TC Harz</t>
  </si>
  <si>
    <t>DLRG Wernigerode</t>
  </si>
  <si>
    <t>Stefan</t>
  </si>
  <si>
    <t>SV Lok Blankenburg</t>
  </si>
  <si>
    <t>10.</t>
  </si>
  <si>
    <t>Badm</t>
  </si>
  <si>
    <t>Ges.zeit in min</t>
  </si>
  <si>
    <t>Kegeln</t>
  </si>
  <si>
    <t>Ducke</t>
  </si>
  <si>
    <t>Dirk</t>
  </si>
  <si>
    <t>Tödter</t>
  </si>
  <si>
    <t>Detlef</t>
  </si>
  <si>
    <t>Spielergebnisse</t>
  </si>
  <si>
    <t>Summe Pkte</t>
  </si>
  <si>
    <t>Kegeln, 4 X 10 Wurf in die Vollen</t>
  </si>
  <si>
    <t>Kegel</t>
  </si>
  <si>
    <t>Endstand</t>
  </si>
  <si>
    <t>Ski</t>
  </si>
  <si>
    <t>11.</t>
  </si>
  <si>
    <t>12.</t>
  </si>
  <si>
    <t>13.</t>
  </si>
  <si>
    <t>Harzklinikum</t>
  </si>
  <si>
    <t>FSG Quedlinburg</t>
  </si>
  <si>
    <t>KreisSportBund Harz</t>
  </si>
  <si>
    <t>Koba I</t>
  </si>
  <si>
    <t>Koba II</t>
  </si>
  <si>
    <t>SG Schauen</t>
  </si>
  <si>
    <t>reine Sportwertung ohne Bonus+Strafpkt.</t>
  </si>
  <si>
    <t>KSB Harz</t>
  </si>
  <si>
    <t>0:2</t>
  </si>
  <si>
    <t>2:0</t>
  </si>
  <si>
    <t>MiLest e. V.</t>
  </si>
  <si>
    <t>DLRG, OG. Wernigerode</t>
  </si>
  <si>
    <t>Tauchclub Harz Wernigerode</t>
  </si>
  <si>
    <t>Wernigeröder SV Rot-Weiß</t>
  </si>
  <si>
    <t>Strafpunkte</t>
  </si>
  <si>
    <t>Gesamtpunkte</t>
  </si>
  <si>
    <t>Platz Gesamtwertung</t>
  </si>
  <si>
    <t>Endergebnis Volleyball</t>
  </si>
  <si>
    <t>Hubertus</t>
  </si>
  <si>
    <t>Harnisch</t>
  </si>
  <si>
    <t>Richter</t>
  </si>
  <si>
    <t>Franziska</t>
  </si>
  <si>
    <t>Eggert</t>
  </si>
  <si>
    <t>Alf</t>
  </si>
  <si>
    <t>Margret</t>
  </si>
  <si>
    <t>Start-Nr</t>
  </si>
  <si>
    <t>1:1</t>
  </si>
  <si>
    <t>Startzeit in min</t>
  </si>
  <si>
    <t>Endzeit in min</t>
  </si>
  <si>
    <t>Ottomann</t>
  </si>
  <si>
    <t>Jens</t>
  </si>
  <si>
    <t>Landwehrs</t>
  </si>
  <si>
    <t xml:space="preserve">Schießen Kleinkaliber, 50 m, 5 Schuß, stehende Scheibe </t>
  </si>
  <si>
    <t>Ringe</t>
  </si>
  <si>
    <t>Verein 1 - KOBA</t>
  </si>
  <si>
    <t>Verein 5 - Post WR</t>
  </si>
  <si>
    <t>5 -</t>
  </si>
  <si>
    <t>5 - -</t>
  </si>
  <si>
    <t xml:space="preserve">5 - - - </t>
  </si>
  <si>
    <t xml:space="preserve">5 - - - - </t>
  </si>
  <si>
    <t>Bläß</t>
  </si>
  <si>
    <t>Uwe</t>
  </si>
  <si>
    <t>Ruß</t>
  </si>
  <si>
    <t>Martin</t>
  </si>
  <si>
    <t>Strutz</t>
  </si>
  <si>
    <t>Rüdiger</t>
  </si>
  <si>
    <t>1 -</t>
  </si>
  <si>
    <t>1 - -</t>
  </si>
  <si>
    <t>1 - - -</t>
  </si>
  <si>
    <t>1 - - - -</t>
  </si>
  <si>
    <t xml:space="preserve"> Verein 4 - DLRG</t>
  </si>
  <si>
    <t>4 -</t>
  </si>
  <si>
    <t>4 - -</t>
  </si>
  <si>
    <t>4 - - -</t>
  </si>
  <si>
    <t>4 - - - -</t>
  </si>
  <si>
    <t>Wethling</t>
  </si>
  <si>
    <t>Torsten</t>
  </si>
  <si>
    <t>Löser</t>
  </si>
  <si>
    <t>Nadja</t>
  </si>
  <si>
    <t>Köhler</t>
  </si>
  <si>
    <t>H.-Martin</t>
  </si>
  <si>
    <t>Verein 2 - TC Harz</t>
  </si>
  <si>
    <t>2 -</t>
  </si>
  <si>
    <t>2 - -</t>
  </si>
  <si>
    <t>2 - - -</t>
  </si>
  <si>
    <t xml:space="preserve">2 - - - - </t>
  </si>
  <si>
    <t>Fischer</t>
  </si>
  <si>
    <t>Jörg</t>
  </si>
  <si>
    <t>Herbstleb</t>
  </si>
  <si>
    <t>die Reihenfolge stammt aus meinem Gedächnis</t>
  </si>
  <si>
    <t>Verein 3 - FSG Quedlinburg</t>
  </si>
  <si>
    <t>3 -</t>
  </si>
  <si>
    <t>3 - -</t>
  </si>
  <si>
    <t>3 - - -</t>
  </si>
  <si>
    <t>3 - - - -</t>
  </si>
  <si>
    <t>Zernecke</t>
  </si>
  <si>
    <t>Fabian</t>
  </si>
  <si>
    <t>Gottschalk</t>
  </si>
  <si>
    <t>Jan</t>
  </si>
  <si>
    <t>Paetzmann</t>
  </si>
  <si>
    <t>Hinrich</t>
  </si>
  <si>
    <t>Wambsganß</t>
  </si>
  <si>
    <t>Schmidt</t>
  </si>
  <si>
    <t>Gisela</t>
  </si>
  <si>
    <t>zurzeit angemeldete Mannschaften:</t>
  </si>
  <si>
    <t>1. KOBA</t>
  </si>
  <si>
    <t>Firma</t>
  </si>
  <si>
    <t>2. FSG Quedlinburg</t>
  </si>
  <si>
    <t>3. TC Harz</t>
  </si>
  <si>
    <t>4. DLRG Wernigerode</t>
  </si>
  <si>
    <t>5. SV Post Wernigerode/ Basketball</t>
  </si>
  <si>
    <t>6. SG Stahl Blankenburg/ Basketball</t>
  </si>
  <si>
    <t>7. Harzsparkasse 1</t>
  </si>
  <si>
    <t>8. Harzsparkasse 2</t>
  </si>
  <si>
    <t>9. KSB Harz</t>
  </si>
  <si>
    <t xml:space="preserve">KOBA </t>
  </si>
  <si>
    <t xml:space="preserve">FSG </t>
  </si>
  <si>
    <t xml:space="preserve"> Stahl Blabu</t>
  </si>
  <si>
    <t>DLRG</t>
  </si>
  <si>
    <t>03:09 (- 39)</t>
  </si>
  <si>
    <t>03:09 (- 85)</t>
  </si>
  <si>
    <t>KOBA</t>
  </si>
  <si>
    <t>SV Post Wernigerode/ Basketball</t>
  </si>
  <si>
    <t>SG Stahl Blankenburg/ Basketball</t>
  </si>
  <si>
    <t>Harzsparkasse 1</t>
  </si>
  <si>
    <t>Harzsparkasse 2</t>
  </si>
  <si>
    <t>nicht teilgenommen:</t>
  </si>
  <si>
    <t>SPIELERGEBNISSE VOLLEYBALL 21. März 2008</t>
  </si>
  <si>
    <t>Ergebnisse Harzer Team Challenge- Skilanglauf</t>
  </si>
  <si>
    <t>HSK 1</t>
  </si>
  <si>
    <t>Zeiten Crosslauf</t>
  </si>
  <si>
    <t>Team</t>
  </si>
  <si>
    <t>Zeit laufend</t>
  </si>
  <si>
    <t>weiblich</t>
  </si>
  <si>
    <t>Fremdstarter</t>
  </si>
  <si>
    <t>Koba</t>
  </si>
  <si>
    <t>01</t>
  </si>
  <si>
    <t>Stefan Tödter</t>
  </si>
  <si>
    <t>02</t>
  </si>
  <si>
    <t>Christoph Koglin</t>
  </si>
  <si>
    <t>03</t>
  </si>
  <si>
    <t>Ines Suske</t>
  </si>
  <si>
    <t>04</t>
  </si>
  <si>
    <t>Thomas Kohlrausch</t>
  </si>
  <si>
    <t>Post WR</t>
  </si>
  <si>
    <t>Dirk Möbius</t>
  </si>
  <si>
    <t>Martin Johr</t>
  </si>
  <si>
    <t>Uwe Bläß</t>
  </si>
  <si>
    <t>Christoph Schiehorn</t>
  </si>
  <si>
    <t>Dirk Harnisch</t>
  </si>
  <si>
    <t>Marco Franke</t>
  </si>
  <si>
    <t>Hinrich Paetzmann</t>
  </si>
  <si>
    <t>Harzsparkasse I</t>
  </si>
  <si>
    <t>Christoph B. (Name unlesbar)</t>
  </si>
  <si>
    <t>Frida Kruse</t>
  </si>
  <si>
    <t>Yvonne Schlöker</t>
  </si>
  <si>
    <t>Frank Harbrecht</t>
  </si>
  <si>
    <t>D. Landwehr</t>
  </si>
  <si>
    <t>S. S. (Name unlesbar)</t>
  </si>
  <si>
    <t>S. Müller</t>
  </si>
  <si>
    <t>D. Richter</t>
  </si>
  <si>
    <t>M. König</t>
  </si>
  <si>
    <t>F. Johannes</t>
  </si>
  <si>
    <t>A. Heinrich</t>
  </si>
  <si>
    <t>K. Radinowski</t>
  </si>
  <si>
    <t>Stahl Blankenburg</t>
  </si>
  <si>
    <t>Stefan Marquardt</t>
  </si>
  <si>
    <t>Max Wendland</t>
  </si>
  <si>
    <t>Peter Plaza</t>
  </si>
  <si>
    <t>Platzierung (ohne Bonus- oder Strafpunkte)</t>
  </si>
  <si>
    <t>Zeit</t>
  </si>
  <si>
    <t>Sportpunkte</t>
  </si>
  <si>
    <t>Bonuspunkt</t>
  </si>
  <si>
    <t>Strafpunkt</t>
  </si>
  <si>
    <t>Wertungspunkte</t>
  </si>
  <si>
    <t>Harzsparkasse</t>
  </si>
  <si>
    <t>Platzierung mit Bonus und Strafpunkten</t>
  </si>
  <si>
    <t>Fußball</t>
  </si>
  <si>
    <t>Gruppe A</t>
  </si>
  <si>
    <t>Gruppe B</t>
  </si>
  <si>
    <t>KSB</t>
  </si>
  <si>
    <t>Stahl</t>
  </si>
  <si>
    <t>Tore</t>
  </si>
  <si>
    <t>Gegentore</t>
  </si>
  <si>
    <t>HSpk</t>
  </si>
  <si>
    <t>FSG</t>
  </si>
  <si>
    <t>KoBa</t>
  </si>
  <si>
    <t>Halbfinale</t>
  </si>
  <si>
    <t>Platz 7</t>
  </si>
  <si>
    <t>Platz 5</t>
  </si>
  <si>
    <t>Platz 3</t>
  </si>
  <si>
    <t>Platz 1</t>
  </si>
  <si>
    <t>???</t>
  </si>
  <si>
    <t>Tabelle</t>
  </si>
  <si>
    <t>Pkte</t>
  </si>
  <si>
    <t>Endpunkte</t>
  </si>
  <si>
    <t>Ergebnisse Harzer TeamChallenge - Mountainbiking (Mannschaftszeitfahren)</t>
  </si>
  <si>
    <t>Starter</t>
  </si>
  <si>
    <t>Gesamtzeit</t>
  </si>
  <si>
    <t>SG Stahl Blankenburg, Basketball</t>
  </si>
  <si>
    <t>Tauchclub Harz</t>
  </si>
  <si>
    <t>DLRG, OG Wernigerode</t>
  </si>
  <si>
    <t>Post Wernigerode, Basketball</t>
  </si>
  <si>
    <t xml:space="preserve">4 x 200m Freistilschwimmen </t>
  </si>
  <si>
    <t>Antje Herrmann</t>
  </si>
  <si>
    <t>Wolfgang Wegericht</t>
  </si>
  <si>
    <t xml:space="preserve">Koba </t>
  </si>
  <si>
    <t>Mario Heidenreich</t>
  </si>
  <si>
    <t>Franziska Wamsgans</t>
  </si>
  <si>
    <t>Dirk Michelmann</t>
  </si>
  <si>
    <t>Thomas Schult</t>
  </si>
  <si>
    <t>Ulf Jäger</t>
  </si>
  <si>
    <t>Undine Weidemann</t>
  </si>
  <si>
    <t>Jan Gottschalk</t>
  </si>
  <si>
    <t>Jens Scheubner</t>
  </si>
  <si>
    <t>Frank Müller</t>
  </si>
  <si>
    <t>Julia Weller</t>
  </si>
  <si>
    <t>Jörg Fischer</t>
  </si>
  <si>
    <t>Torsten Wethling</t>
  </si>
  <si>
    <t>Chris Bock</t>
  </si>
  <si>
    <t>Jenny Linde</t>
  </si>
  <si>
    <t>Tim Wethling</t>
  </si>
  <si>
    <t>Chris Kalis</t>
  </si>
  <si>
    <t>Ute Meier</t>
  </si>
  <si>
    <t>Martin Ruß</t>
  </si>
  <si>
    <t>Thorsten Notbehr</t>
  </si>
  <si>
    <t>Endergebnis</t>
  </si>
  <si>
    <t>8</t>
  </si>
  <si>
    <t>4</t>
  </si>
  <si>
    <t>7</t>
  </si>
  <si>
    <t>2</t>
  </si>
  <si>
    <t>1</t>
  </si>
  <si>
    <t>5</t>
  </si>
  <si>
    <t>6</t>
  </si>
  <si>
    <t>3</t>
  </si>
  <si>
    <t>Mannschaften</t>
  </si>
  <si>
    <t>Hagen Kelle</t>
  </si>
  <si>
    <t>Steffen Michel</t>
  </si>
  <si>
    <t>KoBA</t>
  </si>
  <si>
    <t>Dirk Bumiller</t>
  </si>
  <si>
    <t>Olaf Petzold</t>
  </si>
  <si>
    <t>Hubertus Ducke</t>
  </si>
  <si>
    <t>Victoria Wopat</t>
  </si>
  <si>
    <t>Enrico Ottilie</t>
  </si>
  <si>
    <t>Ralf Schult</t>
  </si>
  <si>
    <t>Andreas König</t>
  </si>
  <si>
    <t>Matthias Sauerzapfe</t>
  </si>
  <si>
    <t>HSpK 2</t>
  </si>
  <si>
    <t>Lutz Gustke</t>
  </si>
  <si>
    <t>Stefan Schulz</t>
  </si>
  <si>
    <t>Norman Schnell</t>
  </si>
  <si>
    <t>Christoph Bruchmann</t>
  </si>
  <si>
    <t>FSG QLB</t>
  </si>
  <si>
    <t>Christian Rsau</t>
  </si>
  <si>
    <t>Rene Knackstedt</t>
  </si>
  <si>
    <t>Uwe Braasch</t>
  </si>
  <si>
    <t>HSpK 1</t>
  </si>
  <si>
    <t>Harald Oderwald</t>
  </si>
  <si>
    <t>Mathias Rudolf</t>
  </si>
  <si>
    <t>Frank Schubert</t>
  </si>
  <si>
    <t>Sebastian Wagner</t>
  </si>
  <si>
    <t>Ralf Ningler</t>
  </si>
  <si>
    <t>Detlef Richter</t>
  </si>
  <si>
    <t>Thilo Malucha</t>
  </si>
  <si>
    <t>Dirk Landwehr</t>
  </si>
  <si>
    <t>HSPK 1</t>
  </si>
  <si>
    <t>3 - 1</t>
  </si>
  <si>
    <t>1          0 - 2</t>
  </si>
  <si>
    <t>2              2 - 0</t>
  </si>
  <si>
    <t>3              2 - 0</t>
  </si>
  <si>
    <t>4             2 - 0</t>
  </si>
  <si>
    <t>1          0 - 0</t>
  </si>
  <si>
    <t>2              0 - 0</t>
  </si>
  <si>
    <t>3              0 - 0</t>
  </si>
  <si>
    <t>4             0 - 0</t>
  </si>
  <si>
    <t>Runde</t>
  </si>
  <si>
    <t>Sätze</t>
  </si>
  <si>
    <t>14 - 0</t>
  </si>
  <si>
    <t>26 - 2</t>
  </si>
  <si>
    <t>12 - 2</t>
  </si>
  <si>
    <t>22 - 6</t>
  </si>
  <si>
    <t>10 - 4</t>
  </si>
  <si>
    <t>20 - 8</t>
  </si>
  <si>
    <t>7 - 7</t>
  </si>
  <si>
    <t>15 - 13</t>
  </si>
  <si>
    <t>6 - 8</t>
  </si>
  <si>
    <t>10 - 18</t>
  </si>
  <si>
    <t>4 - 10</t>
  </si>
  <si>
    <t>8 - 20</t>
  </si>
  <si>
    <t>2 - 12</t>
  </si>
  <si>
    <t>6 - 22</t>
  </si>
  <si>
    <t>1 - 13</t>
  </si>
  <si>
    <t>5 - 23</t>
  </si>
  <si>
    <t>4 - 0</t>
  </si>
  <si>
    <t>1 - 3</t>
  </si>
  <si>
    <t>1          2 - 0</t>
  </si>
  <si>
    <t>4             2 - 1</t>
  </si>
  <si>
    <t>2              0 - 2</t>
  </si>
  <si>
    <t>3              0 - 2</t>
  </si>
  <si>
    <t>4             0 - 2</t>
  </si>
  <si>
    <t>1          1 - 2</t>
  </si>
  <si>
    <t>3              2 - 1</t>
  </si>
  <si>
    <t>2 - 2</t>
  </si>
  <si>
    <t>2              1 - 2</t>
  </si>
  <si>
    <t>0 - 4</t>
  </si>
  <si>
    <t>weitere Ergebniss liegen handschriftlich vor</t>
  </si>
  <si>
    <t>Schierhorn</t>
  </si>
  <si>
    <t>Christoph</t>
  </si>
  <si>
    <t>Chromik</t>
  </si>
  <si>
    <t>Clausen</t>
  </si>
  <si>
    <t>N.</t>
  </si>
  <si>
    <t>Jäger</t>
  </si>
  <si>
    <t>Ulf</t>
  </si>
  <si>
    <t>Knackstedt</t>
  </si>
  <si>
    <t>Korina</t>
  </si>
  <si>
    <t>38,25,0</t>
  </si>
  <si>
    <t>Kramer</t>
  </si>
  <si>
    <t>Andre</t>
  </si>
  <si>
    <t>Rößler</t>
  </si>
  <si>
    <t>Rene</t>
  </si>
  <si>
    <t>Büchner</t>
  </si>
  <si>
    <t>Kathrin</t>
  </si>
  <si>
    <t>Kempf</t>
  </si>
  <si>
    <t>Thomas</t>
  </si>
  <si>
    <t>Paul</t>
  </si>
  <si>
    <t>Maik</t>
  </si>
  <si>
    <t>Turk</t>
  </si>
  <si>
    <t>Michael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</si>
</sst>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h:mm:ss"/>
    <numFmt numFmtId="173" formatCode="00000"/>
    <numFmt numFmtId="174" formatCode="h:mm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h:mm;@"/>
    <numFmt numFmtId="180" formatCode="[$-407]dddd\,\ d\.\ mmmm\ yyyy"/>
    <numFmt numFmtId="181" formatCode="mm:ss.0;@"/>
    <numFmt numFmtId="182" formatCode="[$-F400]h:mm:ss\ AM/PM"/>
    <numFmt numFmtId="183" formatCode="[h]:mm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0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8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49"/>
      <name val="Arial"/>
      <family val="2"/>
    </font>
    <font>
      <b/>
      <sz val="12"/>
      <color indexed="48"/>
      <name val="Arial"/>
      <family val="2"/>
    </font>
    <font>
      <b/>
      <sz val="12"/>
      <color indexed="46"/>
      <name val="Arial"/>
      <family val="2"/>
    </font>
    <font>
      <b/>
      <sz val="12"/>
      <color indexed="17"/>
      <name val="Arial"/>
      <family val="2"/>
    </font>
    <font>
      <b/>
      <u val="single"/>
      <sz val="16"/>
      <color indexed="11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48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48"/>
      <name val="Arial"/>
      <family val="2"/>
    </font>
    <font>
      <b/>
      <sz val="1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06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hair"/>
      <top style="hair"/>
      <bottom style="hair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ck"/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21" fontId="0" fillId="0" borderId="0" xfId="0" applyNumberFormat="1" applyAlignment="1">
      <alignment/>
    </xf>
    <xf numFmtId="21" fontId="2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47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5" borderId="0" xfId="0" applyFont="1" applyFill="1" applyAlignment="1">
      <alignment/>
    </xf>
    <xf numFmtId="0" fontId="2" fillId="2" borderId="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0" fillId="0" borderId="7" xfId="0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8" xfId="0" applyFont="1" applyBorder="1" applyAlignment="1">
      <alignment/>
    </xf>
    <xf numFmtId="0" fontId="0" fillId="0" borderId="9" xfId="0" applyNumberForma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14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2" fillId="0" borderId="9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2" fillId="5" borderId="7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14" fillId="5" borderId="17" xfId="0" applyFont="1" applyFill="1" applyBorder="1" applyAlignment="1">
      <alignment/>
    </xf>
    <xf numFmtId="0" fontId="14" fillId="5" borderId="7" xfId="0" applyFont="1" applyFill="1" applyBorder="1" applyAlignment="1">
      <alignment/>
    </xf>
    <xf numFmtId="0" fontId="14" fillId="5" borderId="16" xfId="0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17" fillId="5" borderId="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Alignment="1">
      <alignment/>
    </xf>
    <xf numFmtId="0" fontId="20" fillId="0" borderId="0" xfId="0" applyFont="1" applyAlignment="1">
      <alignment/>
    </xf>
    <xf numFmtId="0" fontId="0" fillId="0" borderId="18" xfId="0" applyBorder="1" applyAlignment="1">
      <alignment/>
    </xf>
    <xf numFmtId="0" fontId="0" fillId="6" borderId="18" xfId="0" applyFill="1" applyBorder="1" applyAlignment="1">
      <alignment/>
    </xf>
    <xf numFmtId="0" fontId="0" fillId="0" borderId="0" xfId="0" applyAlignment="1">
      <alignment textRotation="90"/>
    </xf>
    <xf numFmtId="0" fontId="0" fillId="0" borderId="0" xfId="0" applyFill="1" applyBorder="1" applyAlignment="1">
      <alignment textRotation="90"/>
    </xf>
    <xf numFmtId="0" fontId="10" fillId="0" borderId="19" xfId="0" applyFont="1" applyBorder="1" applyAlignment="1">
      <alignment horizontal="right"/>
    </xf>
    <xf numFmtId="0" fontId="10" fillId="0" borderId="11" xfId="0" applyNumberFormat="1" applyFont="1" applyBorder="1" applyAlignment="1">
      <alignment horizontal="right"/>
    </xf>
    <xf numFmtId="0" fontId="14" fillId="5" borderId="7" xfId="0" applyFont="1" applyFill="1" applyBorder="1" applyAlignment="1">
      <alignment horizontal="left"/>
    </xf>
    <xf numFmtId="0" fontId="2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4" borderId="23" xfId="0" applyFont="1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32" xfId="0" applyFont="1" applyBorder="1" applyAlignment="1">
      <alignment horizontal="right" vertical="center"/>
    </xf>
    <xf numFmtId="0" fontId="13" fillId="0" borderId="33" xfId="0" applyFont="1" applyBorder="1" applyAlignment="1">
      <alignment vertical="center"/>
    </xf>
    <xf numFmtId="0" fontId="5" fillId="0" borderId="34" xfId="0" applyFont="1" applyBorder="1" applyAlignment="1">
      <alignment horizontal="right" vertical="center"/>
    </xf>
    <xf numFmtId="0" fontId="0" fillId="0" borderId="33" xfId="0" applyFill="1" applyBorder="1" applyAlignment="1">
      <alignment horizontal="center" vertical="center"/>
    </xf>
    <xf numFmtId="0" fontId="5" fillId="0" borderId="34" xfId="0" applyFont="1" applyFill="1" applyBorder="1" applyAlignment="1">
      <alignment horizontal="right" vertical="center"/>
    </xf>
    <xf numFmtId="0" fontId="13" fillId="0" borderId="3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right" vertical="center"/>
    </xf>
    <xf numFmtId="0" fontId="27" fillId="0" borderId="32" xfId="0" applyFont="1" applyBorder="1" applyAlignment="1">
      <alignment horizontal="right" vertical="center"/>
    </xf>
    <xf numFmtId="0" fontId="27" fillId="0" borderId="34" xfId="0" applyFont="1" applyBorder="1" applyAlignment="1">
      <alignment horizontal="right" vertical="center"/>
    </xf>
    <xf numFmtId="0" fontId="27" fillId="0" borderId="34" xfId="0" applyFont="1" applyFill="1" applyBorder="1" applyAlignment="1">
      <alignment horizontal="right" vertical="center"/>
    </xf>
    <xf numFmtId="0" fontId="27" fillId="0" borderId="36" xfId="0" applyFont="1" applyBorder="1" applyAlignment="1">
      <alignment horizontal="right" vertical="center"/>
    </xf>
    <xf numFmtId="0" fontId="28" fillId="0" borderId="32" xfId="0" applyFont="1" applyBorder="1" applyAlignment="1">
      <alignment horizontal="right" vertical="center"/>
    </xf>
    <xf numFmtId="0" fontId="28" fillId="0" borderId="34" xfId="0" applyFont="1" applyBorder="1" applyAlignment="1">
      <alignment horizontal="right" vertical="center"/>
    </xf>
    <xf numFmtId="0" fontId="28" fillId="0" borderId="34" xfId="0" applyFont="1" applyFill="1" applyBorder="1" applyAlignment="1">
      <alignment horizontal="right" vertical="center"/>
    </xf>
    <xf numFmtId="0" fontId="28" fillId="0" borderId="36" xfId="0" applyFont="1" applyBorder="1" applyAlignment="1">
      <alignment horizontal="right" vertical="center"/>
    </xf>
    <xf numFmtId="0" fontId="29" fillId="0" borderId="32" xfId="0" applyFont="1" applyBorder="1" applyAlignment="1">
      <alignment horizontal="right" vertical="center"/>
    </xf>
    <xf numFmtId="0" fontId="29" fillId="0" borderId="34" xfId="0" applyFont="1" applyBorder="1" applyAlignment="1">
      <alignment horizontal="right" vertical="center"/>
    </xf>
    <xf numFmtId="0" fontId="29" fillId="0" borderId="36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2" fillId="2" borderId="39" xfId="0" applyFont="1" applyFill="1" applyBorder="1" applyAlignment="1">
      <alignment horizontal="center"/>
    </xf>
    <xf numFmtId="0" fontId="21" fillId="2" borderId="39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11" fillId="0" borderId="0" xfId="0" applyFont="1" applyAlignment="1">
      <alignment/>
    </xf>
    <xf numFmtId="0" fontId="0" fillId="5" borderId="0" xfId="0" applyNumberFormat="1" applyFont="1" applyFill="1" applyAlignment="1">
      <alignment/>
    </xf>
    <xf numFmtId="0" fontId="0" fillId="5" borderId="0" xfId="0" applyNumberFormat="1" applyFill="1" applyAlignment="1">
      <alignment/>
    </xf>
    <xf numFmtId="0" fontId="2" fillId="5" borderId="0" xfId="0" applyNumberFormat="1" applyFont="1" applyFill="1" applyAlignment="1">
      <alignment/>
    </xf>
    <xf numFmtId="0" fontId="0" fillId="5" borderId="0" xfId="0" applyFill="1" applyAlignment="1">
      <alignment horizontal="center" vertical="center"/>
    </xf>
    <xf numFmtId="0" fontId="2" fillId="5" borderId="0" xfId="0" applyFont="1" applyFill="1" applyAlignment="1">
      <alignment horizontal="right" vertical="center"/>
    </xf>
    <xf numFmtId="182" fontId="0" fillId="0" borderId="0" xfId="0" applyNumberFormat="1" applyAlignment="1">
      <alignment/>
    </xf>
    <xf numFmtId="0" fontId="0" fillId="0" borderId="28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7" borderId="18" xfId="0" applyFill="1" applyBorder="1" applyAlignment="1">
      <alignment/>
    </xf>
    <xf numFmtId="0" fontId="0" fillId="0" borderId="18" xfId="0" applyFill="1" applyBorder="1" applyAlignment="1">
      <alignment/>
    </xf>
    <xf numFmtId="0" fontId="0" fillId="6" borderId="40" xfId="0" applyFill="1" applyBorder="1" applyAlignment="1">
      <alignment/>
    </xf>
    <xf numFmtId="0" fontId="0" fillId="6" borderId="42" xfId="0" applyFill="1" applyBorder="1" applyAlignment="1">
      <alignment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0" fillId="0" borderId="13" xfId="0" applyFont="1" applyBorder="1" applyAlignment="1">
      <alignment/>
    </xf>
    <xf numFmtId="0" fontId="10" fillId="0" borderId="11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82" fontId="0" fillId="5" borderId="0" xfId="0" applyNumberFormat="1" applyFont="1" applyFill="1" applyAlignment="1">
      <alignment/>
    </xf>
    <xf numFmtId="179" fontId="2" fillId="0" borderId="18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0" fillId="0" borderId="18" xfId="0" applyNumberFormat="1" applyFont="1" applyFill="1" applyBorder="1" applyAlignment="1">
      <alignment horizontal="center"/>
    </xf>
    <xf numFmtId="49" fontId="31" fillId="0" borderId="18" xfId="0" applyNumberFormat="1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0" fillId="0" borderId="46" xfId="0" applyFont="1" applyBorder="1" applyAlignment="1">
      <alignment/>
    </xf>
    <xf numFmtId="0" fontId="10" fillId="0" borderId="47" xfId="0" applyFont="1" applyBorder="1" applyAlignment="1">
      <alignment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0" xfId="0" applyFont="1" applyFill="1" applyAlignment="1">
      <alignment/>
    </xf>
    <xf numFmtId="1" fontId="21" fillId="0" borderId="0" xfId="0" applyNumberFormat="1" applyFont="1" applyAlignment="1">
      <alignment horizontal="center"/>
    </xf>
    <xf numFmtId="47" fontId="1" fillId="0" borderId="0" xfId="0" applyNumberFormat="1" applyFont="1" applyAlignment="1">
      <alignment horizontal="center" vertical="center" wrapText="1"/>
    </xf>
    <xf numFmtId="47" fontId="1" fillId="0" borderId="0" xfId="0" applyNumberFormat="1" applyFont="1" applyAlignment="1">
      <alignment horizontal="center" vertical="center"/>
    </xf>
    <xf numFmtId="47" fontId="0" fillId="0" borderId="0" xfId="0" applyNumberFormat="1" applyAlignment="1">
      <alignment horizontal="center" vertical="center" wrapText="1"/>
    </xf>
    <xf numFmtId="47" fontId="0" fillId="0" borderId="0" xfId="0" applyNumberFormat="1" applyAlignment="1">
      <alignment horizontal="center" vertical="center"/>
    </xf>
    <xf numFmtId="47" fontId="2" fillId="0" borderId="0" xfId="0" applyNumberFormat="1" applyFont="1" applyAlignment="1">
      <alignment horizontal="center" vertical="center"/>
    </xf>
    <xf numFmtId="47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47" fontId="0" fillId="5" borderId="0" xfId="0" applyNumberFormat="1" applyFill="1" applyAlignment="1">
      <alignment horizontal="center" vertical="center" wrapText="1"/>
    </xf>
    <xf numFmtId="47" fontId="0" fillId="5" borderId="0" xfId="0" applyNumberFormat="1" applyFill="1" applyAlignment="1">
      <alignment horizontal="center" vertical="center"/>
    </xf>
    <xf numFmtId="47" fontId="2" fillId="5" borderId="0" xfId="0" applyNumberFormat="1" applyFont="1" applyFill="1" applyAlignment="1">
      <alignment horizontal="center" vertical="center"/>
    </xf>
    <xf numFmtId="0" fontId="0" fillId="5" borderId="0" xfId="0" applyFont="1" applyFill="1" applyAlignment="1">
      <alignment horizontal="right" vertical="center"/>
    </xf>
    <xf numFmtId="0" fontId="0" fillId="7" borderId="49" xfId="0" applyFill="1" applyBorder="1" applyAlignment="1">
      <alignment/>
    </xf>
    <xf numFmtId="0" fontId="0" fillId="7" borderId="49" xfId="0" applyFill="1" applyBorder="1" applyAlignment="1">
      <alignment horizontal="center" vertical="center"/>
    </xf>
    <xf numFmtId="182" fontId="0" fillId="7" borderId="49" xfId="0" applyNumberFormat="1" applyFill="1" applyBorder="1" applyAlignment="1">
      <alignment horizontal="center" vertical="center"/>
    </xf>
    <xf numFmtId="0" fontId="2" fillId="7" borderId="49" xfId="0" applyFont="1" applyFill="1" applyBorder="1" applyAlignment="1">
      <alignment horizontal="right" vertical="center"/>
    </xf>
    <xf numFmtId="0" fontId="0" fillId="7" borderId="49" xfId="0" applyFill="1" applyBorder="1" applyAlignment="1">
      <alignment horizontal="right" vertical="center"/>
    </xf>
    <xf numFmtId="0" fontId="0" fillId="7" borderId="49" xfId="0" applyFill="1" applyBorder="1" applyAlignment="1">
      <alignment horizontal="center"/>
    </xf>
    <xf numFmtId="0" fontId="2" fillId="7" borderId="49" xfId="0" applyFont="1" applyFill="1" applyBorder="1" applyAlignment="1">
      <alignment horizontal="center" vertical="center"/>
    </xf>
    <xf numFmtId="0" fontId="2" fillId="7" borderId="49" xfId="0" applyFont="1" applyFill="1" applyBorder="1" applyAlignment="1">
      <alignment/>
    </xf>
    <xf numFmtId="182" fontId="0" fillId="7" borderId="49" xfId="0" applyNumberFormat="1" applyFill="1" applyBorder="1" applyAlignment="1">
      <alignment/>
    </xf>
    <xf numFmtId="0" fontId="21" fillId="0" borderId="0" xfId="0" applyFont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0" fillId="8" borderId="18" xfId="0" applyFill="1" applyBorder="1" applyAlignment="1">
      <alignment/>
    </xf>
    <xf numFmtId="0" fontId="0" fillId="0" borderId="40" xfId="0" applyFill="1" applyBorder="1" applyAlignment="1">
      <alignment/>
    </xf>
    <xf numFmtId="0" fontId="0" fillId="8" borderId="40" xfId="0" applyFill="1" applyBorder="1" applyAlignment="1">
      <alignment/>
    </xf>
    <xf numFmtId="0" fontId="0" fillId="0" borderId="50" xfId="0" applyFill="1" applyBorder="1" applyAlignment="1">
      <alignment/>
    </xf>
    <xf numFmtId="0" fontId="10" fillId="0" borderId="11" xfId="0" applyNumberFormat="1" applyFont="1" applyBorder="1" applyAlignment="1">
      <alignment horizontal="right"/>
    </xf>
    <xf numFmtId="0" fontId="11" fillId="0" borderId="14" xfId="0" applyNumberFormat="1" applyFont="1" applyBorder="1" applyAlignment="1">
      <alignment horizontal="right"/>
    </xf>
    <xf numFmtId="0" fontId="11" fillId="0" borderId="14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1" fillId="0" borderId="43" xfId="0" applyNumberFormat="1" applyFont="1" applyBorder="1" applyAlignment="1">
      <alignment horizontal="center"/>
    </xf>
    <xf numFmtId="0" fontId="11" fillId="0" borderId="1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8" xfId="0" applyFont="1" applyFill="1" applyBorder="1" applyAlignment="1">
      <alignment/>
    </xf>
    <xf numFmtId="0" fontId="10" fillId="0" borderId="19" xfId="0" applyFont="1" applyFill="1" applyBorder="1" applyAlignment="1">
      <alignment horizontal="right"/>
    </xf>
    <xf numFmtId="0" fontId="10" fillId="0" borderId="19" xfId="0" applyFont="1" applyFill="1" applyBorder="1" applyAlignment="1">
      <alignment horizontal="right"/>
    </xf>
    <xf numFmtId="0" fontId="10" fillId="0" borderId="13" xfId="0" applyFont="1" applyFill="1" applyBorder="1" applyAlignment="1">
      <alignment/>
    </xf>
    <xf numFmtId="0" fontId="2" fillId="0" borderId="51" xfId="0" applyNumberFormat="1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48" xfId="0" applyFont="1" applyBorder="1" applyAlignment="1">
      <alignment/>
    </xf>
    <xf numFmtId="0" fontId="10" fillId="0" borderId="44" xfId="0" applyFont="1" applyBorder="1" applyAlignment="1">
      <alignment/>
    </xf>
    <xf numFmtId="0" fontId="2" fillId="0" borderId="51" xfId="0" applyNumberFormat="1" applyFont="1" applyBorder="1" applyAlignment="1">
      <alignment/>
    </xf>
    <xf numFmtId="0" fontId="11" fillId="0" borderId="7" xfId="0" applyFont="1" applyBorder="1" applyAlignment="1">
      <alignment/>
    </xf>
    <xf numFmtId="0" fontId="25" fillId="0" borderId="0" xfId="0" applyFont="1" applyFill="1" applyAlignment="1">
      <alignment/>
    </xf>
    <xf numFmtId="0" fontId="24" fillId="5" borderId="17" xfId="0" applyFont="1" applyFill="1" applyBorder="1" applyAlignment="1">
      <alignment/>
    </xf>
    <xf numFmtId="0" fontId="25" fillId="0" borderId="4" xfId="0" applyFont="1" applyBorder="1" applyAlignment="1">
      <alignment horizontal="right"/>
    </xf>
    <xf numFmtId="0" fontId="25" fillId="0" borderId="54" xfId="0" applyFont="1" applyBorder="1" applyAlignment="1">
      <alignment/>
    </xf>
    <xf numFmtId="0" fontId="24" fillId="5" borderId="0" xfId="0" applyFont="1" applyFill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47" fontId="0" fillId="5" borderId="0" xfId="0" applyNumberFormat="1" applyFont="1" applyFill="1" applyAlignment="1">
      <alignment/>
    </xf>
    <xf numFmtId="0" fontId="7" fillId="0" borderId="4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20" fontId="0" fillId="2" borderId="55" xfId="0" applyNumberFormat="1" applyFill="1" applyBorder="1" applyAlignment="1">
      <alignment horizontal="center" vertical="center"/>
    </xf>
    <xf numFmtId="20" fontId="0" fillId="2" borderId="56" xfId="0" applyNumberForma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/>
    </xf>
    <xf numFmtId="20" fontId="0" fillId="2" borderId="57" xfId="0" applyNumberFormat="1" applyFill="1" applyBorder="1" applyAlignment="1">
      <alignment horizontal="center" vertical="center"/>
    </xf>
    <xf numFmtId="20" fontId="0" fillId="2" borderId="58" xfId="0" applyNumberFormat="1" applyFill="1" applyBorder="1" applyAlignment="1">
      <alignment horizontal="center" vertical="center"/>
    </xf>
    <xf numFmtId="20" fontId="0" fillId="2" borderId="55" xfId="0" applyNumberFormat="1" applyFont="1" applyFill="1" applyBorder="1" applyAlignment="1">
      <alignment horizontal="center" vertical="center"/>
    </xf>
    <xf numFmtId="20" fontId="0" fillId="2" borderId="1" xfId="0" applyNumberFormat="1" applyFont="1" applyFill="1" applyBorder="1" applyAlignment="1">
      <alignment horizontal="center" vertical="center"/>
    </xf>
    <xf numFmtId="20" fontId="0" fillId="2" borderId="59" xfId="0" applyNumberFormat="1" applyFont="1" applyFill="1" applyBorder="1" applyAlignment="1">
      <alignment horizontal="center" vertical="center"/>
    </xf>
    <xf numFmtId="20" fontId="0" fillId="2" borderId="56" xfId="0" applyNumberFormat="1" applyFont="1" applyFill="1" applyBorder="1" applyAlignment="1">
      <alignment horizontal="center" vertical="center"/>
    </xf>
    <xf numFmtId="20" fontId="0" fillId="2" borderId="41" xfId="0" applyNumberFormat="1" applyFill="1" applyBorder="1" applyAlignment="1">
      <alignment horizontal="center" vertical="center"/>
    </xf>
    <xf numFmtId="20" fontId="0" fillId="2" borderId="60" xfId="0" applyNumberFormat="1" applyFont="1" applyFill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right" vertical="center"/>
    </xf>
    <xf numFmtId="0" fontId="2" fillId="0" borderId="64" xfId="0" applyFont="1" applyBorder="1" applyAlignment="1">
      <alignment horizontal="center" vertical="center"/>
    </xf>
    <xf numFmtId="0" fontId="27" fillId="0" borderId="63" xfId="0" applyFont="1" applyBorder="1" applyAlignment="1">
      <alignment horizontal="right" vertical="center"/>
    </xf>
    <xf numFmtId="0" fontId="28" fillId="0" borderId="63" xfId="0" applyFont="1" applyBorder="1" applyAlignment="1">
      <alignment horizontal="right" vertical="center"/>
    </xf>
    <xf numFmtId="0" fontId="29" fillId="0" borderId="63" xfId="0" applyFont="1" applyBorder="1" applyAlignment="1">
      <alignment horizontal="right" vertical="center"/>
    </xf>
    <xf numFmtId="0" fontId="18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27" fillId="0" borderId="7" xfId="0" applyFont="1" applyBorder="1" applyAlignment="1">
      <alignment horizontal="right" vertical="center"/>
    </xf>
    <xf numFmtId="0" fontId="28" fillId="0" borderId="7" xfId="0" applyFont="1" applyBorder="1" applyAlignment="1">
      <alignment horizontal="right" vertical="center"/>
    </xf>
    <xf numFmtId="0" fontId="29" fillId="0" borderId="7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49" fontId="0" fillId="0" borderId="18" xfId="0" applyNumberFormat="1" applyFill="1" applyBorder="1" applyAlignment="1">
      <alignment horizontal="center"/>
    </xf>
    <xf numFmtId="0" fontId="0" fillId="0" borderId="18" xfId="0" applyFill="1" applyBorder="1" applyAlignment="1">
      <alignment/>
    </xf>
    <xf numFmtId="0" fontId="4" fillId="0" borderId="18" xfId="0" applyFont="1" applyFill="1" applyBorder="1" applyAlignment="1">
      <alignment/>
    </xf>
    <xf numFmtId="49" fontId="32" fillId="0" borderId="18" xfId="0" applyNumberFormat="1" applyFont="1" applyFill="1" applyBorder="1" applyAlignment="1">
      <alignment horizontal="center"/>
    </xf>
    <xf numFmtId="20" fontId="2" fillId="0" borderId="18" xfId="0" applyNumberFormat="1" applyFon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1" fontId="21" fillId="0" borderId="18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8" fillId="0" borderId="18" xfId="0" applyFon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2" fillId="0" borderId="18" xfId="0" applyNumberFormat="1" applyFont="1" applyFill="1" applyBorder="1" applyAlignment="1">
      <alignment/>
    </xf>
    <xf numFmtId="49" fontId="0" fillId="0" borderId="18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left"/>
    </xf>
    <xf numFmtId="182" fontId="0" fillId="0" borderId="0" xfId="0" applyNumberFormat="1" applyFill="1" applyAlignment="1">
      <alignment/>
    </xf>
    <xf numFmtId="47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182" fontId="2" fillId="0" borderId="0" xfId="0" applyNumberFormat="1" applyFont="1" applyFill="1" applyAlignment="1">
      <alignment/>
    </xf>
    <xf numFmtId="47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182" fontId="10" fillId="0" borderId="0" xfId="0" applyNumberFormat="1" applyFont="1" applyFill="1" applyAlignment="1">
      <alignment/>
    </xf>
    <xf numFmtId="47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/>
    </xf>
    <xf numFmtId="182" fontId="0" fillId="0" borderId="0" xfId="0" applyNumberFormat="1" applyFont="1" applyFill="1" applyAlignment="1">
      <alignment/>
    </xf>
    <xf numFmtId="0" fontId="25" fillId="0" borderId="0" xfId="0" applyFont="1" applyAlignment="1">
      <alignment horizontal="center"/>
    </xf>
    <xf numFmtId="0" fontId="25" fillId="0" borderId="18" xfId="0" applyFont="1" applyBorder="1" applyAlignment="1">
      <alignment horizontal="center" wrapText="1"/>
    </xf>
    <xf numFmtId="0" fontId="25" fillId="0" borderId="18" xfId="0" applyFont="1" applyBorder="1" applyAlignment="1">
      <alignment horizontal="center"/>
    </xf>
    <xf numFmtId="49" fontId="25" fillId="0" borderId="18" xfId="0" applyNumberFormat="1" applyFont="1" applyBorder="1" applyAlignment="1">
      <alignment horizontal="center"/>
    </xf>
    <xf numFmtId="49" fontId="25" fillId="0" borderId="18" xfId="0" applyNumberFormat="1" applyFont="1" applyBorder="1" applyAlignment="1">
      <alignment horizontal="left"/>
    </xf>
    <xf numFmtId="183" fontId="25" fillId="0" borderId="18" xfId="0" applyNumberFormat="1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183" fontId="25" fillId="5" borderId="18" xfId="0" applyNumberFormat="1" applyFont="1" applyFill="1" applyBorder="1" applyAlignment="1">
      <alignment horizontal="center"/>
    </xf>
    <xf numFmtId="0" fontId="25" fillId="0" borderId="18" xfId="0" applyFont="1" applyBorder="1" applyAlignment="1">
      <alignment horizontal="left"/>
    </xf>
    <xf numFmtId="0" fontId="25" fillId="0" borderId="0" xfId="0" applyFont="1" applyFill="1" applyBorder="1" applyAlignment="1">
      <alignment horizontal="center" vertical="center" textRotation="180" wrapText="1"/>
    </xf>
    <xf numFmtId="49" fontId="25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left"/>
    </xf>
    <xf numFmtId="183" fontId="25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5" fillId="4" borderId="18" xfId="0" applyFont="1" applyFill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left"/>
    </xf>
    <xf numFmtId="0" fontId="23" fillId="0" borderId="18" xfId="0" applyFont="1" applyBorder="1" applyAlignment="1">
      <alignment horizontal="center"/>
    </xf>
    <xf numFmtId="0" fontId="36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49" fontId="0" fillId="0" borderId="18" xfId="0" applyNumberFormat="1" applyFont="1" applyFill="1" applyBorder="1" applyAlignment="1">
      <alignment horizontal="left"/>
    </xf>
    <xf numFmtId="0" fontId="0" fillId="0" borderId="18" xfId="0" applyNumberFormat="1" applyFont="1" applyFill="1" applyBorder="1" applyAlignment="1">
      <alignment horizontal="right"/>
    </xf>
    <xf numFmtId="49" fontId="2" fillId="0" borderId="65" xfId="0" applyNumberFormat="1" applyFont="1" applyFill="1" applyBorder="1" applyAlignment="1">
      <alignment horizontal="center"/>
    </xf>
    <xf numFmtId="49" fontId="0" fillId="0" borderId="65" xfId="0" applyNumberFormat="1" applyFont="1" applyFill="1" applyBorder="1" applyAlignment="1">
      <alignment horizontal="center"/>
    </xf>
    <xf numFmtId="49" fontId="0" fillId="0" borderId="66" xfId="0" applyNumberFormat="1" applyFill="1" applyBorder="1" applyAlignment="1">
      <alignment horizontal="center"/>
    </xf>
    <xf numFmtId="49" fontId="0" fillId="0" borderId="66" xfId="0" applyNumberFormat="1" applyFill="1" applyBorder="1" applyAlignment="1">
      <alignment/>
    </xf>
    <xf numFmtId="0" fontId="0" fillId="0" borderId="66" xfId="0" applyFill="1" applyBorder="1" applyAlignment="1">
      <alignment/>
    </xf>
    <xf numFmtId="49" fontId="2" fillId="0" borderId="42" xfId="0" applyNumberFormat="1" applyFont="1" applyFill="1" applyBorder="1" applyAlignment="1">
      <alignment horizontal="center"/>
    </xf>
    <xf numFmtId="0" fontId="0" fillId="0" borderId="42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/>
    </xf>
    <xf numFmtId="49" fontId="2" fillId="0" borderId="67" xfId="0" applyNumberFormat="1" applyFont="1" applyFill="1" applyBorder="1" applyAlignment="1">
      <alignment horizontal="center"/>
    </xf>
    <xf numFmtId="49" fontId="2" fillId="0" borderId="68" xfId="0" applyNumberFormat="1" applyFont="1" applyFill="1" applyBorder="1" applyAlignment="1">
      <alignment/>
    </xf>
    <xf numFmtId="0" fontId="2" fillId="0" borderId="69" xfId="0" applyFont="1" applyFill="1" applyBorder="1" applyAlignment="1">
      <alignment horizontal="center"/>
    </xf>
    <xf numFmtId="49" fontId="0" fillId="0" borderId="70" xfId="0" applyNumberFormat="1" applyFont="1" applyFill="1" applyBorder="1" applyAlignment="1">
      <alignment horizontal="center"/>
    </xf>
    <xf numFmtId="0" fontId="0" fillId="0" borderId="71" xfId="0" applyFont="1" applyFill="1" applyBorder="1" applyAlignment="1">
      <alignment horizontal="left"/>
    </xf>
    <xf numFmtId="0" fontId="0" fillId="0" borderId="71" xfId="0" applyNumberFormat="1" applyFont="1" applyFill="1" applyBorder="1" applyAlignment="1">
      <alignment horizontal="right"/>
    </xf>
    <xf numFmtId="49" fontId="2" fillId="0" borderId="70" xfId="0" applyNumberFormat="1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" fillId="0" borderId="66" xfId="0" applyFont="1" applyFill="1" applyBorder="1" applyAlignment="1">
      <alignment/>
    </xf>
    <xf numFmtId="179" fontId="2" fillId="0" borderId="66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179" fontId="2" fillId="0" borderId="42" xfId="0" applyNumberFormat="1" applyFont="1" applyFill="1" applyBorder="1" applyAlignment="1">
      <alignment horizontal="left"/>
    </xf>
    <xf numFmtId="0" fontId="2" fillId="0" borderId="67" xfId="0" applyFont="1" applyFill="1" applyBorder="1" applyAlignment="1">
      <alignment/>
    </xf>
    <xf numFmtId="0" fontId="2" fillId="0" borderId="68" xfId="0" applyFont="1" applyFill="1" applyBorder="1" applyAlignment="1">
      <alignment/>
    </xf>
    <xf numFmtId="179" fontId="2" fillId="0" borderId="68" xfId="0" applyNumberFormat="1" applyFont="1" applyFill="1" applyBorder="1" applyAlignment="1">
      <alignment horizontal="center"/>
    </xf>
    <xf numFmtId="0" fontId="2" fillId="0" borderId="69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0" fontId="0" fillId="0" borderId="71" xfId="0" applyFont="1" applyFill="1" applyBorder="1" applyAlignment="1">
      <alignment/>
    </xf>
    <xf numFmtId="0" fontId="35" fillId="0" borderId="71" xfId="0" applyFont="1" applyFill="1" applyBorder="1" applyAlignment="1">
      <alignment/>
    </xf>
    <xf numFmtId="0" fontId="2" fillId="0" borderId="70" xfId="0" applyFont="1" applyFill="1" applyBorder="1" applyAlignment="1">
      <alignment/>
    </xf>
    <xf numFmtId="0" fontId="2" fillId="0" borderId="71" xfId="0" applyFont="1" applyFill="1" applyBorder="1" applyAlignment="1">
      <alignment/>
    </xf>
    <xf numFmtId="0" fontId="36" fillId="0" borderId="71" xfId="0" applyFont="1" applyFill="1" applyBorder="1" applyAlignment="1">
      <alignment/>
    </xf>
    <xf numFmtId="0" fontId="0" fillId="0" borderId="72" xfId="0" applyFont="1" applyFill="1" applyBorder="1" applyAlignment="1">
      <alignment/>
    </xf>
    <xf numFmtId="0" fontId="36" fillId="0" borderId="73" xfId="0" applyFont="1" applyFill="1" applyBorder="1" applyAlignment="1">
      <alignment/>
    </xf>
    <xf numFmtId="0" fontId="0" fillId="0" borderId="71" xfId="0" applyFont="1" applyFill="1" applyBorder="1" applyAlignment="1">
      <alignment horizontal="center"/>
    </xf>
    <xf numFmtId="49" fontId="0" fillId="0" borderId="71" xfId="0" applyNumberFormat="1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49" fontId="0" fillId="0" borderId="73" xfId="0" applyNumberFormat="1" applyFont="1" applyFill="1" applyBorder="1" applyAlignment="1">
      <alignment horizontal="center"/>
    </xf>
    <xf numFmtId="0" fontId="36" fillId="0" borderId="18" xfId="0" applyFont="1" applyFill="1" applyBorder="1" applyAlignment="1">
      <alignment horizontal="center"/>
    </xf>
    <xf numFmtId="0" fontId="0" fillId="0" borderId="74" xfId="0" applyNumberFormat="1" applyFont="1" applyFill="1" applyBorder="1" applyAlignment="1">
      <alignment horizontal="center"/>
    </xf>
    <xf numFmtId="0" fontId="36" fillId="0" borderId="18" xfId="0" applyFont="1" applyFill="1" applyBorder="1" applyAlignment="1">
      <alignment horizontal="center"/>
    </xf>
    <xf numFmtId="179" fontId="36" fillId="0" borderId="18" xfId="0" applyNumberFormat="1" applyFont="1" applyFill="1" applyBorder="1" applyAlignment="1">
      <alignment horizontal="center"/>
    </xf>
    <xf numFmtId="0" fontId="36" fillId="0" borderId="18" xfId="0" applyNumberFormat="1" applyFont="1" applyFill="1" applyBorder="1" applyAlignment="1">
      <alignment horizontal="center"/>
    </xf>
    <xf numFmtId="0" fontId="37" fillId="0" borderId="18" xfId="0" applyFont="1" applyFill="1" applyBorder="1" applyAlignment="1">
      <alignment/>
    </xf>
    <xf numFmtId="49" fontId="6" fillId="0" borderId="18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79" fontId="1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9" fontId="0" fillId="0" borderId="0" xfId="0" applyNumberFormat="1" applyFill="1" applyAlignment="1">
      <alignment/>
    </xf>
    <xf numFmtId="179" fontId="2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2" fillId="0" borderId="18" xfId="0" applyNumberFormat="1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49" fontId="6" fillId="0" borderId="18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19" fillId="0" borderId="0" xfId="0" applyNumberFormat="1" applyFont="1" applyFill="1" applyBorder="1" applyAlignment="1">
      <alignment horizontal="left"/>
    </xf>
    <xf numFmtId="49" fontId="2" fillId="0" borderId="75" xfId="0" applyNumberFormat="1" applyFont="1" applyFill="1" applyBorder="1" applyAlignment="1">
      <alignment horizontal="left"/>
    </xf>
    <xf numFmtId="49" fontId="0" fillId="0" borderId="75" xfId="0" applyNumberFormat="1" applyFont="1" applyFill="1" applyBorder="1" applyAlignment="1">
      <alignment horizontal="left"/>
    </xf>
    <xf numFmtId="49" fontId="0" fillId="0" borderId="76" xfId="0" applyNumberFormat="1" applyFont="1" applyFill="1" applyBorder="1" applyAlignment="1">
      <alignment horizontal="left"/>
    </xf>
    <xf numFmtId="49" fontId="6" fillId="0" borderId="77" xfId="0" applyNumberFormat="1" applyFont="1" applyFill="1" applyBorder="1" applyAlignment="1">
      <alignment horizontal="left"/>
    </xf>
    <xf numFmtId="49" fontId="2" fillId="0" borderId="78" xfId="0" applyNumberFormat="1" applyFont="1" applyFill="1" applyBorder="1" applyAlignment="1">
      <alignment horizontal="left"/>
    </xf>
    <xf numFmtId="49" fontId="0" fillId="0" borderId="77" xfId="0" applyNumberFormat="1" applyFill="1" applyBorder="1" applyAlignment="1">
      <alignment horizontal="left"/>
    </xf>
    <xf numFmtId="49" fontId="0" fillId="0" borderId="78" xfId="0" applyNumberFormat="1" applyFill="1" applyBorder="1" applyAlignment="1">
      <alignment horizontal="left"/>
    </xf>
    <xf numFmtId="49" fontId="19" fillId="0" borderId="77" xfId="0" applyNumberFormat="1" applyFont="1" applyFill="1" applyBorder="1" applyAlignment="1">
      <alignment horizontal="left"/>
    </xf>
    <xf numFmtId="49" fontId="2" fillId="0" borderId="77" xfId="0" applyNumberFormat="1" applyFont="1" applyFill="1" applyBorder="1" applyAlignment="1">
      <alignment horizontal="left"/>
    </xf>
    <xf numFmtId="49" fontId="0" fillId="0" borderId="79" xfId="0" applyNumberFormat="1" applyFill="1" applyBorder="1" applyAlignment="1">
      <alignment horizontal="left"/>
    </xf>
    <xf numFmtId="49" fontId="0" fillId="0" borderId="80" xfId="0" applyNumberFormat="1" applyFill="1" applyBorder="1" applyAlignment="1">
      <alignment horizontal="left"/>
    </xf>
    <xf numFmtId="49" fontId="0" fillId="0" borderId="81" xfId="0" applyNumberFormat="1" applyFill="1" applyBorder="1" applyAlignment="1">
      <alignment horizontal="left"/>
    </xf>
    <xf numFmtId="49" fontId="2" fillId="0" borderId="76" xfId="0" applyNumberFormat="1" applyFont="1" applyFill="1" applyBorder="1" applyAlignment="1">
      <alignment horizontal="left"/>
    </xf>
    <xf numFmtId="49" fontId="0" fillId="0" borderId="77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78" xfId="0" applyNumberFormat="1" applyBorder="1" applyAlignment="1">
      <alignment horizontal="left"/>
    </xf>
    <xf numFmtId="49" fontId="0" fillId="0" borderId="79" xfId="0" applyNumberFormat="1" applyBorder="1" applyAlignment="1">
      <alignment horizontal="left"/>
    </xf>
    <xf numFmtId="49" fontId="0" fillId="0" borderId="80" xfId="0" applyNumberFormat="1" applyBorder="1" applyAlignment="1">
      <alignment horizontal="left"/>
    </xf>
    <xf numFmtId="49" fontId="0" fillId="0" borderId="81" xfId="0" applyNumberFormat="1" applyBorder="1" applyAlignment="1">
      <alignment horizontal="left"/>
    </xf>
    <xf numFmtId="49" fontId="2" fillId="0" borderId="75" xfId="0" applyNumberFormat="1" applyFont="1" applyBorder="1" applyAlignment="1">
      <alignment horizontal="left"/>
    </xf>
    <xf numFmtId="49" fontId="2" fillId="0" borderId="76" xfId="0" applyNumberFormat="1" applyFont="1" applyBorder="1" applyAlignment="1">
      <alignment horizontal="left"/>
    </xf>
    <xf numFmtId="49" fontId="2" fillId="0" borderId="77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78" xfId="0" applyNumberFormat="1" applyFont="1" applyBorder="1" applyAlignment="1">
      <alignment horizontal="left"/>
    </xf>
    <xf numFmtId="49" fontId="2" fillId="2" borderId="82" xfId="0" applyNumberFormat="1" applyFont="1" applyFill="1" applyBorder="1" applyAlignment="1">
      <alignment horizontal="left"/>
    </xf>
    <xf numFmtId="49" fontId="2" fillId="2" borderId="75" xfId="0" applyNumberFormat="1" applyFont="1" applyFill="1" applyBorder="1" applyAlignment="1">
      <alignment horizontal="left"/>
    </xf>
    <xf numFmtId="0" fontId="39" fillId="2" borderId="0" xfId="0" applyFont="1" applyFill="1" applyAlignment="1">
      <alignment horizontal="left"/>
    </xf>
    <xf numFmtId="0" fontId="1" fillId="0" borderId="32" xfId="0" applyFont="1" applyBorder="1" applyAlignment="1">
      <alignment vertical="center"/>
    </xf>
    <xf numFmtId="0" fontId="0" fillId="4" borderId="83" xfId="0" applyFill="1" applyBorder="1" applyAlignment="1">
      <alignment vertical="center"/>
    </xf>
    <xf numFmtId="0" fontId="0" fillId="4" borderId="84" xfId="0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7" fillId="0" borderId="85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49" fontId="0" fillId="3" borderId="87" xfId="0" applyNumberFormat="1" applyFill="1" applyBorder="1" applyAlignment="1">
      <alignment horizontal="center" vertical="center"/>
    </xf>
    <xf numFmtId="49" fontId="0" fillId="0" borderId="88" xfId="0" applyNumberFormat="1" applyBorder="1" applyAlignment="1">
      <alignment horizontal="center" vertical="center"/>
    </xf>
    <xf numFmtId="49" fontId="0" fillId="0" borderId="89" xfId="0" applyNumberForma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21" fillId="8" borderId="92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87" xfId="0" applyFont="1" applyBorder="1" applyAlignment="1">
      <alignment vertical="center"/>
    </xf>
    <xf numFmtId="0" fontId="1" fillId="0" borderId="88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0" fontId="0" fillId="4" borderId="93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1" fillId="8" borderId="94" xfId="0" applyFont="1" applyFill="1" applyBorder="1" applyAlignment="1">
      <alignment horizontal="center" vertical="center"/>
    </xf>
    <xf numFmtId="0" fontId="21" fillId="8" borderId="8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2" fillId="3" borderId="83" xfId="0" applyFont="1" applyFill="1" applyBorder="1" applyAlignment="1">
      <alignment horizontal="center" vertical="center"/>
    </xf>
    <xf numFmtId="0" fontId="2" fillId="3" borderId="84" xfId="0" applyFont="1" applyFill="1" applyBorder="1" applyAlignment="1">
      <alignment horizontal="center" vertical="center"/>
    </xf>
    <xf numFmtId="0" fontId="21" fillId="8" borderId="95" xfId="0" applyFont="1" applyFill="1" applyBorder="1" applyAlignment="1">
      <alignment horizontal="center" vertical="center"/>
    </xf>
    <xf numFmtId="0" fontId="6" fillId="8" borderId="92" xfId="0" applyFont="1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4" borderId="96" xfId="0" applyFill="1" applyBorder="1" applyAlignment="1">
      <alignment horizontal="center" vertical="center"/>
    </xf>
    <xf numFmtId="0" fontId="0" fillId="4" borderId="97" xfId="0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4" borderId="17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98" xfId="0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01" xfId="0" applyFont="1" applyFill="1" applyBorder="1" applyAlignment="1">
      <alignment horizontal="center" vertical="center"/>
    </xf>
    <xf numFmtId="20" fontId="2" fillId="3" borderId="83" xfId="0" applyNumberFormat="1" applyFont="1" applyFill="1" applyBorder="1" applyAlignment="1">
      <alignment horizontal="center" vertical="center"/>
    </xf>
    <xf numFmtId="20" fontId="2" fillId="3" borderId="102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6" fillId="0" borderId="103" xfId="0" applyFont="1" applyBorder="1" applyAlignment="1">
      <alignment horizontal="left" vertical="center"/>
    </xf>
    <xf numFmtId="0" fontId="16" fillId="0" borderId="104" xfId="0" applyFont="1" applyBorder="1" applyAlignment="1">
      <alignment horizontal="left" vertical="center"/>
    </xf>
    <xf numFmtId="0" fontId="2" fillId="3" borderId="93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" fillId="0" borderId="33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34" xfId="0" applyFont="1" applyBorder="1" applyAlignment="1">
      <alignment/>
    </xf>
    <xf numFmtId="0" fontId="2" fillId="0" borderId="105" xfId="0" applyFont="1" applyBorder="1" applyAlignment="1">
      <alignment horizontal="center" vertical="center"/>
    </xf>
    <xf numFmtId="0" fontId="0" fillId="0" borderId="103" xfId="0" applyBorder="1" applyAlignment="1">
      <alignment vertical="center"/>
    </xf>
    <xf numFmtId="0" fontId="1" fillId="0" borderId="33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4" fillId="0" borderId="0" xfId="0" applyFont="1" applyBorder="1" applyAlignment="1">
      <alignment vertical="center"/>
    </xf>
    <xf numFmtId="0" fontId="1" fillId="0" borderId="35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32" xfId="0" applyFont="1" applyBorder="1" applyAlignment="1">
      <alignment/>
    </xf>
    <xf numFmtId="0" fontId="25" fillId="4" borderId="18" xfId="0" applyFont="1" applyFill="1" applyBorder="1" applyAlignment="1">
      <alignment horizontal="center"/>
    </xf>
    <xf numFmtId="0" fontId="25" fillId="4" borderId="18" xfId="0" applyFont="1" applyFill="1" applyBorder="1" applyAlignment="1">
      <alignment horizontal="center" wrapText="1"/>
    </xf>
    <xf numFmtId="0" fontId="25" fillId="0" borderId="18" xfId="0" applyFont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 textRotation="180" wrapText="1"/>
    </xf>
    <xf numFmtId="0" fontId="3" fillId="0" borderId="18" xfId="0" applyFont="1" applyBorder="1" applyAlignment="1">
      <alignment horizontal="center" vertical="center"/>
    </xf>
    <xf numFmtId="0" fontId="36" fillId="0" borderId="40" xfId="0" applyFont="1" applyFill="1" applyBorder="1" applyAlignment="1">
      <alignment horizontal="center"/>
    </xf>
    <xf numFmtId="0" fontId="36" fillId="0" borderId="65" xfId="0" applyFont="1" applyFill="1" applyBorder="1" applyAlignment="1">
      <alignment horizontal="center"/>
    </xf>
    <xf numFmtId="0" fontId="0" fillId="7" borderId="49" xfId="0" applyFill="1" applyBorder="1" applyAlignment="1">
      <alignment horizontal="center" vertical="center"/>
    </xf>
    <xf numFmtId="0" fontId="0" fillId="7" borderId="49" xfId="0" applyFill="1" applyBorder="1" applyAlignment="1">
      <alignment/>
    </xf>
    <xf numFmtId="182" fontId="0" fillId="7" borderId="49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7" fontId="0" fillId="0" borderId="0" xfId="0" applyNumberFormat="1" applyAlignment="1">
      <alignment horizontal="center" vertical="center" wrapText="1"/>
    </xf>
    <xf numFmtId="0" fontId="0" fillId="7" borderId="49" xfId="0" applyFill="1" applyBorder="1" applyAlignment="1">
      <alignment horizontal="center"/>
    </xf>
    <xf numFmtId="0" fontId="0" fillId="0" borderId="18" xfId="0" applyBorder="1" applyAlignment="1">
      <alignment horizontal="left" vertical="center" textRotation="90"/>
    </xf>
    <xf numFmtId="0" fontId="0" fillId="0" borderId="18" xfId="0" applyBorder="1" applyAlignment="1">
      <alignment textRotation="9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N15" sqref="N15"/>
    </sheetView>
  </sheetViews>
  <sheetFormatPr defaultColWidth="11.421875" defaultRowHeight="12.75"/>
  <cols>
    <col min="1" max="1" width="4.421875" style="0" customWidth="1"/>
    <col min="2" max="2" width="33.28125" style="0" customWidth="1"/>
    <col min="3" max="13" width="7.7109375" style="0" customWidth="1"/>
    <col min="14" max="14" width="15.57421875" style="0" customWidth="1"/>
  </cols>
  <sheetData>
    <row r="1" spans="1:14" s="71" customFormat="1" ht="20.25">
      <c r="A1" s="68" t="s">
        <v>8</v>
      </c>
      <c r="B1" s="86"/>
      <c r="C1" s="86"/>
      <c r="D1" s="86"/>
      <c r="E1" s="72"/>
      <c r="F1" s="69"/>
      <c r="G1" s="69"/>
      <c r="H1" s="69"/>
      <c r="I1" s="69"/>
      <c r="J1" s="69"/>
      <c r="K1" s="69"/>
      <c r="L1" s="69"/>
      <c r="M1" s="69"/>
      <c r="N1" s="70" t="s">
        <v>59</v>
      </c>
    </row>
    <row r="2" spans="1:14" s="2" customFormat="1" ht="12.75">
      <c r="A2" s="21" t="s">
        <v>9</v>
      </c>
      <c r="B2" s="22" t="s">
        <v>10</v>
      </c>
      <c r="C2" s="22" t="s">
        <v>60</v>
      </c>
      <c r="D2" s="22" t="s">
        <v>14</v>
      </c>
      <c r="E2" s="22" t="s">
        <v>12</v>
      </c>
      <c r="F2" s="22" t="s">
        <v>13</v>
      </c>
      <c r="G2" s="22" t="s">
        <v>16</v>
      </c>
      <c r="H2" s="22" t="s">
        <v>15</v>
      </c>
      <c r="I2" s="22" t="s">
        <v>11</v>
      </c>
      <c r="J2" s="22" t="s">
        <v>48</v>
      </c>
      <c r="K2" s="22" t="s">
        <v>17</v>
      </c>
      <c r="L2" s="22" t="s">
        <v>50</v>
      </c>
      <c r="M2" s="22" t="s">
        <v>18</v>
      </c>
      <c r="N2" s="159" t="s">
        <v>6</v>
      </c>
    </row>
    <row r="3" spans="1:14" ht="12.75">
      <c r="A3" s="23" t="s">
        <v>19</v>
      </c>
      <c r="B3" s="2" t="s">
        <v>165</v>
      </c>
      <c r="C3" s="44">
        <f>Ski!K5</f>
        <v>6</v>
      </c>
      <c r="D3" s="24">
        <f>'Volleyb.'!O27</f>
        <v>6</v>
      </c>
      <c r="E3" s="24">
        <f>Lauf!I37</f>
        <v>7</v>
      </c>
      <c r="F3" s="434">
        <f>Fußball!J25</f>
        <v>3</v>
      </c>
      <c r="G3">
        <f>Schwimmen!J13</f>
        <v>5</v>
      </c>
      <c r="H3" s="434">
        <f>TT!H7</f>
        <v>6</v>
      </c>
      <c r="I3" s="24">
        <v>0</v>
      </c>
      <c r="J3" s="24">
        <v>0</v>
      </c>
      <c r="K3" s="24">
        <v>0</v>
      </c>
      <c r="L3" s="24">
        <v>0</v>
      </c>
      <c r="M3" s="29">
        <f aca="true" t="shared" si="0" ref="M3:M11">SUM(C3:L3)</f>
        <v>33</v>
      </c>
      <c r="N3" s="160">
        <v>7</v>
      </c>
    </row>
    <row r="4" spans="1:14" ht="12.75">
      <c r="A4" s="23" t="s">
        <v>20</v>
      </c>
      <c r="B4" s="2" t="s">
        <v>65</v>
      </c>
      <c r="C4" s="44">
        <f>Ski!K15</f>
        <v>8</v>
      </c>
      <c r="D4" s="24">
        <f>'Volleyb.'!O23</f>
        <v>10</v>
      </c>
      <c r="E4" s="24">
        <f>Lauf!I36</f>
        <v>7</v>
      </c>
      <c r="F4" s="434">
        <f>Fußball!J19</f>
        <v>10</v>
      </c>
      <c r="G4">
        <f>Schwimmen!J18</f>
        <v>7</v>
      </c>
      <c r="H4" s="434">
        <f>TT!H10</f>
        <v>3</v>
      </c>
      <c r="I4" s="24">
        <f>Rad!K10</f>
        <v>9</v>
      </c>
      <c r="J4" s="24">
        <v>8</v>
      </c>
      <c r="K4" s="24">
        <v>0</v>
      </c>
      <c r="L4" s="24">
        <v>0</v>
      </c>
      <c r="M4" s="29">
        <f t="shared" si="0"/>
        <v>62</v>
      </c>
      <c r="N4" s="160">
        <v>1</v>
      </c>
    </row>
    <row r="5" spans="1:14" ht="12.75">
      <c r="A5" s="23" t="s">
        <v>21</v>
      </c>
      <c r="B5" s="2" t="s">
        <v>43</v>
      </c>
      <c r="C5" s="44">
        <f>Ski!K10</f>
        <v>7</v>
      </c>
      <c r="D5" s="24">
        <f>'Volleyb.'!O29</f>
        <v>3</v>
      </c>
      <c r="E5" s="24">
        <f>Lauf!I38</f>
        <v>6</v>
      </c>
      <c r="F5" s="434">
        <f>Fußball!J21</f>
        <v>8</v>
      </c>
      <c r="G5">
        <f>Schwimmen!J23</f>
        <v>10</v>
      </c>
      <c r="H5" s="434">
        <f>TT!H11</f>
        <v>2</v>
      </c>
      <c r="I5" s="24">
        <f>Rad!K15</f>
        <v>7</v>
      </c>
      <c r="J5" s="24">
        <v>10</v>
      </c>
      <c r="K5" s="24">
        <v>0</v>
      </c>
      <c r="L5" s="24">
        <v>0</v>
      </c>
      <c r="M5" s="29">
        <f t="shared" si="0"/>
        <v>53</v>
      </c>
      <c r="N5" s="160">
        <v>2</v>
      </c>
    </row>
    <row r="6" spans="1:14" ht="12.75">
      <c r="A6" s="23" t="s">
        <v>22</v>
      </c>
      <c r="B6" s="2" t="s">
        <v>44</v>
      </c>
      <c r="C6" s="44">
        <f>Ski!K20</f>
        <v>8</v>
      </c>
      <c r="D6" s="24">
        <f>'Volleyb.'!O25</f>
        <v>8</v>
      </c>
      <c r="E6" s="24">
        <f>Lauf!I40</f>
        <v>2</v>
      </c>
      <c r="F6" s="434">
        <f>Fußball!J23</f>
        <v>5</v>
      </c>
      <c r="G6">
        <f>Schwimmen!J28</f>
        <v>9</v>
      </c>
      <c r="H6" s="434">
        <f>TT!H9</f>
        <v>4</v>
      </c>
      <c r="I6" s="24">
        <v>0</v>
      </c>
      <c r="J6" s="24">
        <v>0</v>
      </c>
      <c r="K6" s="24">
        <v>0</v>
      </c>
      <c r="L6" s="24">
        <v>0</v>
      </c>
      <c r="M6" s="29">
        <f t="shared" si="0"/>
        <v>36</v>
      </c>
      <c r="N6" s="160">
        <v>6</v>
      </c>
    </row>
    <row r="7" spans="1:14" ht="12.75">
      <c r="A7" s="23" t="s">
        <v>23</v>
      </c>
      <c r="B7" s="2" t="s">
        <v>166</v>
      </c>
      <c r="C7" s="44">
        <f>Ski!K25</f>
        <v>8</v>
      </c>
      <c r="D7" s="24">
        <f>'Volleyb.'!O28</f>
        <v>4</v>
      </c>
      <c r="E7" s="24">
        <f>Lauf!I35</f>
        <v>8</v>
      </c>
      <c r="F7" s="434">
        <f>Fußball!J26</f>
        <v>2</v>
      </c>
      <c r="G7">
        <f>Schwimmen!J33</f>
        <v>4</v>
      </c>
      <c r="H7" s="434">
        <f>TT!H5</f>
        <v>9</v>
      </c>
      <c r="I7" s="24">
        <f>Rad!K5</f>
        <v>9</v>
      </c>
      <c r="J7" s="24">
        <v>9</v>
      </c>
      <c r="K7" s="24">
        <v>0</v>
      </c>
      <c r="L7" s="24">
        <v>0</v>
      </c>
      <c r="M7" s="29">
        <f t="shared" si="0"/>
        <v>53</v>
      </c>
      <c r="N7" s="160">
        <v>2</v>
      </c>
    </row>
    <row r="8" spans="1:14" ht="12.75">
      <c r="A8" s="23" t="s">
        <v>31</v>
      </c>
      <c r="B8" s="2" t="s">
        <v>167</v>
      </c>
      <c r="C8" s="44">
        <f>Ski!K31</f>
        <v>0</v>
      </c>
      <c r="D8" s="24">
        <f>'Volleyb.'!O26</f>
        <v>6</v>
      </c>
      <c r="E8" s="24">
        <f>Lauf!I34</f>
        <v>9</v>
      </c>
      <c r="F8" s="434">
        <f>Fußball!J24</f>
        <v>4</v>
      </c>
      <c r="G8">
        <f>Schwimmen!J8</f>
        <v>7</v>
      </c>
      <c r="H8" s="434">
        <f>TT!H8</f>
        <v>5</v>
      </c>
      <c r="I8" s="24">
        <v>0</v>
      </c>
      <c r="J8" s="24">
        <v>8</v>
      </c>
      <c r="K8" s="24">
        <v>0</v>
      </c>
      <c r="L8" s="24">
        <v>0</v>
      </c>
      <c r="M8" s="29">
        <f t="shared" si="0"/>
        <v>39</v>
      </c>
      <c r="N8" s="160">
        <v>5</v>
      </c>
    </row>
    <row r="9" spans="1:14" ht="12.75">
      <c r="A9" s="23" t="s">
        <v>32</v>
      </c>
      <c r="B9" s="2" t="s">
        <v>168</v>
      </c>
      <c r="C9" s="44">
        <f>Ski!K32</f>
        <v>0</v>
      </c>
      <c r="D9" s="24">
        <f>'Volleyb.'!O24</f>
        <v>9</v>
      </c>
      <c r="E9" s="24">
        <f>Lauf!I39</f>
        <v>5</v>
      </c>
      <c r="F9" s="434">
        <f>Fußball!J20</f>
        <v>8</v>
      </c>
      <c r="G9" s="24">
        <v>0</v>
      </c>
      <c r="H9" s="434">
        <f>TT!H4</f>
        <v>9</v>
      </c>
      <c r="I9" s="24">
        <f>Rad!K20</f>
        <v>7</v>
      </c>
      <c r="J9" s="24">
        <v>6</v>
      </c>
      <c r="K9" s="24">
        <v>0</v>
      </c>
      <c r="L9" s="24">
        <v>0</v>
      </c>
      <c r="M9" s="29">
        <f t="shared" si="0"/>
        <v>44</v>
      </c>
      <c r="N9" s="160">
        <v>4</v>
      </c>
    </row>
    <row r="10" spans="1:14" ht="12.75">
      <c r="A10" s="23" t="s">
        <v>33</v>
      </c>
      <c r="B10" s="2" t="s">
        <v>169</v>
      </c>
      <c r="C10" s="44">
        <f>Ski!K33</f>
        <v>0</v>
      </c>
      <c r="D10" s="24">
        <f>'Volleyb.'!O31</f>
        <v>0</v>
      </c>
      <c r="E10" s="24">
        <v>0</v>
      </c>
      <c r="F10" s="435">
        <v>0</v>
      </c>
      <c r="G10" s="24">
        <v>0</v>
      </c>
      <c r="H10" s="434">
        <f>TT!H6</f>
        <v>7</v>
      </c>
      <c r="I10" s="24">
        <v>0</v>
      </c>
      <c r="J10" s="24">
        <v>0</v>
      </c>
      <c r="K10" s="24">
        <v>0</v>
      </c>
      <c r="L10" s="24">
        <v>0</v>
      </c>
      <c r="M10" s="29">
        <f t="shared" si="0"/>
        <v>7</v>
      </c>
      <c r="N10" s="160">
        <v>8</v>
      </c>
    </row>
    <row r="11" spans="1:14" ht="13.5" thickBot="1">
      <c r="A11" s="23" t="s">
        <v>34</v>
      </c>
      <c r="B11" s="2" t="s">
        <v>71</v>
      </c>
      <c r="C11" s="44">
        <f>Ski!K34</f>
        <v>0</v>
      </c>
      <c r="D11" s="24">
        <f>'Volleyb.'!O32</f>
        <v>0</v>
      </c>
      <c r="E11" s="24">
        <v>0</v>
      </c>
      <c r="F11" s="434">
        <f>Fußball!J22</f>
        <v>6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9">
        <f t="shared" si="0"/>
        <v>6</v>
      </c>
      <c r="N11" s="160">
        <v>9</v>
      </c>
    </row>
    <row r="12" spans="1:14" ht="12.75">
      <c r="A12" s="66" t="s">
        <v>70</v>
      </c>
      <c r="B12" s="66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67"/>
    </row>
    <row r="13" spans="1:14" ht="12.75">
      <c r="A13" s="21" t="s">
        <v>9</v>
      </c>
      <c r="B13" s="22" t="s">
        <v>10</v>
      </c>
      <c r="C13" s="22" t="s">
        <v>60</v>
      </c>
      <c r="D13" s="22" t="s">
        <v>14</v>
      </c>
      <c r="E13" s="22" t="s">
        <v>12</v>
      </c>
      <c r="F13" s="22" t="s">
        <v>13</v>
      </c>
      <c r="G13" s="22" t="s">
        <v>16</v>
      </c>
      <c r="H13" s="22" t="s">
        <v>15</v>
      </c>
      <c r="I13" s="22" t="s">
        <v>11</v>
      </c>
      <c r="J13" s="22" t="s">
        <v>48</v>
      </c>
      <c r="K13" s="22" t="s">
        <v>17</v>
      </c>
      <c r="L13" s="22" t="s">
        <v>50</v>
      </c>
      <c r="M13" s="22" t="s">
        <v>18</v>
      </c>
      <c r="N13" s="159" t="s">
        <v>39</v>
      </c>
    </row>
    <row r="14" spans="1:14" ht="12.75">
      <c r="A14" s="23" t="s">
        <v>19</v>
      </c>
      <c r="B14" s="2" t="s">
        <v>165</v>
      </c>
      <c r="C14" s="44">
        <f>Ski!H5</f>
        <v>5</v>
      </c>
      <c r="D14" s="44">
        <f>'Volleyb.'!F27</f>
        <v>5</v>
      </c>
      <c r="E14" s="44">
        <f>Lauf!F37</f>
        <v>6</v>
      </c>
      <c r="F14" s="44">
        <f>Fußball!G25</f>
        <v>3</v>
      </c>
      <c r="G14" s="24">
        <f>Schwimmen!G13</f>
        <v>5</v>
      </c>
      <c r="H14" s="44">
        <f>TT!E7</f>
        <v>6</v>
      </c>
      <c r="I14" s="44">
        <v>0</v>
      </c>
      <c r="J14" s="44">
        <v>0</v>
      </c>
      <c r="K14" s="44">
        <v>0</v>
      </c>
      <c r="L14" s="44">
        <v>0</v>
      </c>
      <c r="M14" s="29">
        <f aca="true" t="shared" si="1" ref="M14:M22">SUM(C14:L14)</f>
        <v>30</v>
      </c>
      <c r="N14" s="160">
        <v>7</v>
      </c>
    </row>
    <row r="15" spans="1:14" ht="12.75">
      <c r="A15" s="23" t="s">
        <v>20</v>
      </c>
      <c r="B15" s="2" t="s">
        <v>65</v>
      </c>
      <c r="C15" s="44">
        <f>Ski!K15</f>
        <v>8</v>
      </c>
      <c r="D15" s="44">
        <f>'Volleyb.'!F23</f>
        <v>9</v>
      </c>
      <c r="E15" s="44">
        <f>Lauf!F36</f>
        <v>7</v>
      </c>
      <c r="F15" s="44">
        <f>Fußball!G19</f>
        <v>9</v>
      </c>
      <c r="G15" s="24">
        <f>Schwimmen!G18</f>
        <v>6</v>
      </c>
      <c r="H15" s="44">
        <f>TT!E10</f>
        <v>3</v>
      </c>
      <c r="I15" s="44">
        <f>Rad!I10</f>
        <v>8</v>
      </c>
      <c r="J15" s="44">
        <v>7</v>
      </c>
      <c r="K15" s="44">
        <v>0</v>
      </c>
      <c r="L15" s="44">
        <v>0</v>
      </c>
      <c r="M15" s="29">
        <f t="shared" si="1"/>
        <v>57</v>
      </c>
      <c r="N15" s="160">
        <v>1</v>
      </c>
    </row>
    <row r="16" spans="1:14" ht="12.75">
      <c r="A16" s="23" t="s">
        <v>21</v>
      </c>
      <c r="B16" s="2" t="s">
        <v>43</v>
      </c>
      <c r="C16" s="44">
        <f>Ski!H10</f>
        <v>6</v>
      </c>
      <c r="D16" s="44">
        <f>'Volleyb.'!F29</f>
        <v>3</v>
      </c>
      <c r="E16" s="44">
        <f>Lauf!F38</f>
        <v>5</v>
      </c>
      <c r="F16" s="44">
        <f>Fußball!G21</f>
        <v>7</v>
      </c>
      <c r="G16" s="24">
        <f>Schwimmen!G23</f>
        <v>9</v>
      </c>
      <c r="H16" s="44">
        <f>TT!E11</f>
        <v>2</v>
      </c>
      <c r="I16" s="44">
        <f>Rad!I15</f>
        <v>7</v>
      </c>
      <c r="J16" s="44">
        <v>9</v>
      </c>
      <c r="K16" s="44">
        <v>0</v>
      </c>
      <c r="L16" s="44">
        <v>0</v>
      </c>
      <c r="M16" s="29">
        <f t="shared" si="1"/>
        <v>48</v>
      </c>
      <c r="N16" s="160">
        <v>3</v>
      </c>
    </row>
    <row r="17" spans="1:14" ht="12.75">
      <c r="A17" s="23" t="s">
        <v>22</v>
      </c>
      <c r="B17" s="2" t="s">
        <v>44</v>
      </c>
      <c r="C17" s="44">
        <f>Ski!H20</f>
        <v>7</v>
      </c>
      <c r="D17" s="44">
        <f>'Volleyb.'!F25</f>
        <v>7</v>
      </c>
      <c r="E17" s="44">
        <f>Lauf!F40</f>
        <v>3</v>
      </c>
      <c r="F17" s="44">
        <f>Fußball!G23</f>
        <v>5</v>
      </c>
      <c r="G17" s="24">
        <f>Schwimmen!G28</f>
        <v>8</v>
      </c>
      <c r="H17" s="44">
        <f>TT!E9</f>
        <v>4</v>
      </c>
      <c r="I17" s="44">
        <v>0</v>
      </c>
      <c r="J17" s="44">
        <v>0</v>
      </c>
      <c r="K17" s="44">
        <v>0</v>
      </c>
      <c r="L17" s="44">
        <v>0</v>
      </c>
      <c r="M17" s="29">
        <f t="shared" si="1"/>
        <v>34</v>
      </c>
      <c r="N17" s="160">
        <v>6</v>
      </c>
    </row>
    <row r="18" spans="1:14" ht="12.75">
      <c r="A18" s="23" t="s">
        <v>23</v>
      </c>
      <c r="B18" s="2" t="s">
        <v>166</v>
      </c>
      <c r="C18" s="44">
        <f>Ski!H25</f>
        <v>9</v>
      </c>
      <c r="D18" s="44">
        <f>'Volleyb.'!F28</f>
        <v>4</v>
      </c>
      <c r="E18" s="44">
        <f>Lauf!F35</f>
        <v>8</v>
      </c>
      <c r="F18" s="44">
        <f>Fußball!G26</f>
        <v>2</v>
      </c>
      <c r="G18" s="24">
        <f>Schwimmen!G33</f>
        <v>4</v>
      </c>
      <c r="H18" s="44">
        <f>TT!E5</f>
        <v>8</v>
      </c>
      <c r="I18" s="44">
        <f>Rad!I5</f>
        <v>9</v>
      </c>
      <c r="J18" s="44">
        <v>8</v>
      </c>
      <c r="K18" s="44">
        <v>0</v>
      </c>
      <c r="L18" s="44">
        <v>0</v>
      </c>
      <c r="M18" s="29">
        <f t="shared" si="1"/>
        <v>52</v>
      </c>
      <c r="N18" s="160">
        <v>2</v>
      </c>
    </row>
    <row r="19" spans="1:14" ht="12.75">
      <c r="A19" s="23" t="s">
        <v>31</v>
      </c>
      <c r="B19" s="2" t="s">
        <v>167</v>
      </c>
      <c r="C19" s="44">
        <f>Ski!H31</f>
        <v>0</v>
      </c>
      <c r="D19" s="44">
        <f>'Volleyb.'!F26</f>
        <v>6</v>
      </c>
      <c r="E19" s="44">
        <f>Lauf!F34</f>
        <v>9</v>
      </c>
      <c r="F19" s="44">
        <f>Fußball!G24</f>
        <v>4</v>
      </c>
      <c r="G19" s="24">
        <f>Schwimmen!G8</f>
        <v>7</v>
      </c>
      <c r="H19" s="44">
        <f>TT!E8</f>
        <v>5</v>
      </c>
      <c r="I19" s="44">
        <v>0</v>
      </c>
      <c r="J19" s="44">
        <v>7</v>
      </c>
      <c r="K19" s="44">
        <v>0</v>
      </c>
      <c r="L19" s="44">
        <v>0</v>
      </c>
      <c r="M19" s="29">
        <f t="shared" si="1"/>
        <v>38</v>
      </c>
      <c r="N19" s="160">
        <v>5</v>
      </c>
    </row>
    <row r="20" spans="1:14" ht="12.75">
      <c r="A20" s="23" t="s">
        <v>32</v>
      </c>
      <c r="B20" s="2" t="s">
        <v>168</v>
      </c>
      <c r="C20" s="44">
        <f>Ski!H32</f>
        <v>0</v>
      </c>
      <c r="D20" s="44">
        <f>'Volleyb.'!F24</f>
        <v>8</v>
      </c>
      <c r="E20" s="44">
        <f>Lauf!F39</f>
        <v>4</v>
      </c>
      <c r="F20" s="44">
        <f>Fußball!G20</f>
        <v>8</v>
      </c>
      <c r="G20" s="44">
        <v>0</v>
      </c>
      <c r="H20" s="44">
        <f>TT!E4</f>
        <v>9</v>
      </c>
      <c r="I20" s="44">
        <f>Rad!I20</f>
        <v>6</v>
      </c>
      <c r="J20" s="44">
        <v>5</v>
      </c>
      <c r="K20" s="44">
        <v>0</v>
      </c>
      <c r="L20" s="44">
        <v>0</v>
      </c>
      <c r="M20" s="29">
        <f t="shared" si="1"/>
        <v>40</v>
      </c>
      <c r="N20" s="160">
        <v>4</v>
      </c>
    </row>
    <row r="21" spans="1:14" ht="12.75">
      <c r="A21" s="23" t="s">
        <v>33</v>
      </c>
      <c r="B21" s="2" t="s">
        <v>169</v>
      </c>
      <c r="C21" s="44">
        <f>Ski!H33</f>
        <v>0</v>
      </c>
      <c r="D21" s="44">
        <f>'Volleyb.'!F31</f>
        <v>0</v>
      </c>
      <c r="E21" s="44">
        <v>0</v>
      </c>
      <c r="F21" s="44">
        <v>0</v>
      </c>
      <c r="G21" s="44">
        <v>0</v>
      </c>
      <c r="H21" s="44">
        <f>TT!E6</f>
        <v>7</v>
      </c>
      <c r="I21" s="44">
        <v>0</v>
      </c>
      <c r="J21" s="44">
        <v>0</v>
      </c>
      <c r="K21" s="44">
        <v>0</v>
      </c>
      <c r="L21" s="44">
        <v>0</v>
      </c>
      <c r="M21" s="29">
        <f t="shared" si="1"/>
        <v>7</v>
      </c>
      <c r="N21" s="160">
        <v>8</v>
      </c>
    </row>
    <row r="22" spans="1:14" ht="12.75">
      <c r="A22" s="23" t="s">
        <v>34</v>
      </c>
      <c r="B22" s="2" t="s">
        <v>71</v>
      </c>
      <c r="C22" s="44">
        <f>Ski!H34</f>
        <v>0</v>
      </c>
      <c r="D22" s="44">
        <f>'Volleyb.'!F32</f>
        <v>0</v>
      </c>
      <c r="E22" s="44">
        <v>0</v>
      </c>
      <c r="F22" s="44">
        <f>Fußball!G22</f>
        <v>6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29">
        <f t="shared" si="1"/>
        <v>6</v>
      </c>
      <c r="N22" s="160">
        <v>9</v>
      </c>
    </row>
    <row r="23" spans="2:14" ht="12.75"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</row>
    <row r="24" spans="2:14" ht="12.75">
      <c r="B24" s="44"/>
      <c r="C24" s="44"/>
      <c r="D24" s="44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87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</row>
    <row r="26" spans="1:14" ht="12.75">
      <c r="A26" s="88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73"/>
      <c r="N26" s="89"/>
    </row>
    <row r="27" spans="1:14" ht="12.75">
      <c r="A27" s="88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73"/>
      <c r="N27" s="89"/>
    </row>
    <row r="28" spans="1:14" ht="12.75">
      <c r="A28" s="88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73"/>
      <c r="N28" s="89"/>
    </row>
    <row r="29" spans="1:14" ht="12.75">
      <c r="A29" s="88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73"/>
      <c r="N29" s="90"/>
    </row>
    <row r="30" spans="1:14" ht="12.75">
      <c r="A30" s="88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73"/>
      <c r="N30" s="89"/>
    </row>
    <row r="31" spans="1:14" ht="12.75">
      <c r="A31" s="88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73"/>
      <c r="N31" s="89"/>
    </row>
    <row r="32" spans="1:14" ht="12.75">
      <c r="A32" s="88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73"/>
      <c r="N32" s="90"/>
    </row>
    <row r="33" spans="1:14" ht="12.75">
      <c r="A33" s="88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73"/>
      <c r="N33" s="89"/>
    </row>
    <row r="34" spans="1:14" ht="12.75">
      <c r="A34" s="88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73"/>
      <c r="N34" s="89"/>
    </row>
    <row r="35" spans="1:14" ht="12.75">
      <c r="A35" s="88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73"/>
      <c r="N35" s="89"/>
    </row>
    <row r="36" spans="2:14" ht="12.75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2:14" ht="12.75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2:14" ht="12.75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</sheetData>
  <printOptions gridLines="1"/>
  <pageMargins left="0.75" right="0.75" top="1" bottom="1" header="0.4921259845" footer="0.4921259845"/>
  <pageSetup horizontalDpi="300" verticalDpi="300" orientation="landscape" paperSize="9" r:id="rId1"/>
  <ignoredErrors>
    <ignoredError sqref="E4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L82"/>
  <sheetViews>
    <sheetView zoomScale="75" zoomScaleNormal="75" workbookViewId="0" topLeftCell="A1">
      <pane ySplit="3" topLeftCell="BM44" activePane="bottomLeft" state="frozen"/>
      <selection pane="topLeft" activeCell="A1" sqref="A1"/>
      <selection pane="bottomLeft" activeCell="L34" sqref="L34"/>
    </sheetView>
  </sheetViews>
  <sheetFormatPr defaultColWidth="11.421875" defaultRowHeight="12.75"/>
  <cols>
    <col min="1" max="1" width="34.7109375" style="45" customWidth="1"/>
    <col min="2" max="2" width="6.140625" style="10" customWidth="1"/>
    <col min="3" max="3" width="8.57421875" style="10" customWidth="1"/>
    <col min="5" max="6" width="12.28125" style="0" customWidth="1"/>
  </cols>
  <sheetData>
    <row r="1" ht="15.75">
      <c r="A1" s="1" t="s">
        <v>96</v>
      </c>
    </row>
    <row r="2" ht="15.75">
      <c r="A2" s="252"/>
    </row>
    <row r="3" spans="1:7" ht="14.25">
      <c r="A3" s="270"/>
      <c r="B3" t="s">
        <v>97</v>
      </c>
      <c r="C3" t="s">
        <v>6</v>
      </c>
      <c r="D3" t="s">
        <v>7</v>
      </c>
      <c r="E3" t="s">
        <v>28</v>
      </c>
      <c r="F3" t="s">
        <v>78</v>
      </c>
      <c r="G3" t="s">
        <v>29</v>
      </c>
    </row>
    <row r="4" spans="1:7" ht="15" thickBot="1">
      <c r="A4" s="270"/>
      <c r="B4" s="11"/>
      <c r="C4" s="11"/>
      <c r="D4" s="2"/>
      <c r="E4" s="2"/>
      <c r="F4" s="2"/>
      <c r="G4" s="2"/>
    </row>
    <row r="5" spans="1:7" s="2" customFormat="1" ht="15">
      <c r="A5" s="271"/>
      <c r="B5" s="261"/>
      <c r="C5" s="248"/>
      <c r="D5" s="48"/>
      <c r="E5" s="48"/>
      <c r="F5" s="201"/>
      <c r="G5" s="49"/>
    </row>
    <row r="6" spans="1:7" s="28" customFormat="1" ht="14.25">
      <c r="A6" s="272"/>
      <c r="B6" s="262"/>
      <c r="C6" s="250"/>
      <c r="D6" s="51"/>
      <c r="E6" s="51"/>
      <c r="F6" s="202"/>
      <c r="G6" s="52"/>
    </row>
    <row r="7" spans="1:7" s="28" customFormat="1" ht="14.25">
      <c r="A7" s="272"/>
      <c r="B7" s="262"/>
      <c r="C7" s="250"/>
      <c r="D7" s="51"/>
      <c r="E7" s="51"/>
      <c r="F7" s="202"/>
      <c r="G7" s="52"/>
    </row>
    <row r="8" spans="1:7" s="28" customFormat="1" ht="14.25">
      <c r="A8" s="272"/>
      <c r="B8" s="262"/>
      <c r="C8" s="263"/>
      <c r="D8" s="51"/>
      <c r="E8" s="51"/>
      <c r="F8" s="202"/>
      <c r="G8" s="52"/>
    </row>
    <row r="9" spans="1:7" s="28" customFormat="1" ht="14.25">
      <c r="A9" s="272"/>
      <c r="B9" s="262"/>
      <c r="C9" s="250"/>
      <c r="D9" s="51"/>
      <c r="E9" s="51"/>
      <c r="F9" s="202"/>
      <c r="G9" s="52"/>
    </row>
    <row r="10" spans="1:7" s="28" customFormat="1" ht="15" thickBot="1">
      <c r="A10" s="273"/>
      <c r="B10" s="264"/>
      <c r="C10" s="247"/>
      <c r="D10" s="55"/>
      <c r="E10" s="55"/>
      <c r="F10" s="203"/>
      <c r="G10" s="56"/>
    </row>
    <row r="11" spans="1:7" s="2" customFormat="1" ht="15">
      <c r="A11" s="271"/>
      <c r="B11" s="261"/>
      <c r="C11" s="248"/>
      <c r="D11" s="48"/>
      <c r="E11" s="48"/>
      <c r="F11" s="201"/>
      <c r="G11" s="49"/>
    </row>
    <row r="12" spans="1:7" s="28" customFormat="1" ht="14.25">
      <c r="A12" s="272"/>
      <c r="B12" s="262"/>
      <c r="C12" s="250"/>
      <c r="D12" s="51"/>
      <c r="E12" s="51"/>
      <c r="F12" s="202"/>
      <c r="G12" s="52"/>
    </row>
    <row r="13" spans="1:7" s="28" customFormat="1" ht="14.25">
      <c r="A13" s="272"/>
      <c r="B13" s="262"/>
      <c r="C13" s="250"/>
      <c r="D13" s="51"/>
      <c r="E13" s="51"/>
      <c r="F13" s="202"/>
      <c r="G13" s="52"/>
    </row>
    <row r="14" spans="1:7" s="28" customFormat="1" ht="14.25">
      <c r="A14" s="272"/>
      <c r="B14" s="262"/>
      <c r="C14" s="250"/>
      <c r="D14" s="51"/>
      <c r="E14" s="51"/>
      <c r="F14" s="202"/>
      <c r="G14" s="52"/>
    </row>
    <row r="15" spans="1:7" s="28" customFormat="1" ht="14.25">
      <c r="A15" s="272"/>
      <c r="B15" s="262"/>
      <c r="C15" s="250"/>
      <c r="D15" s="51"/>
      <c r="E15" s="51"/>
      <c r="F15" s="202"/>
      <c r="G15" s="52"/>
    </row>
    <row r="16" spans="1:7" s="28" customFormat="1" ht="15" thickBot="1">
      <c r="A16" s="273"/>
      <c r="B16" s="264"/>
      <c r="C16" s="247"/>
      <c r="D16" s="55"/>
      <c r="E16" s="55"/>
      <c r="F16" s="203"/>
      <c r="G16" s="56"/>
    </row>
    <row r="17" spans="1:7" s="2" customFormat="1" ht="15">
      <c r="A17" s="271"/>
      <c r="B17" s="261"/>
      <c r="C17" s="248"/>
      <c r="D17" s="48"/>
      <c r="E17" s="48"/>
      <c r="F17" s="201"/>
      <c r="G17" s="49"/>
    </row>
    <row r="18" spans="1:7" s="28" customFormat="1" ht="14.25">
      <c r="A18" s="272"/>
      <c r="B18" s="262"/>
      <c r="C18" s="250"/>
      <c r="D18" s="51"/>
      <c r="E18" s="51"/>
      <c r="F18" s="202"/>
      <c r="G18" s="52"/>
    </row>
    <row r="19" spans="1:7" s="28" customFormat="1" ht="14.25">
      <c r="A19" s="272"/>
      <c r="B19" s="262"/>
      <c r="C19" s="250"/>
      <c r="D19" s="51"/>
      <c r="E19" s="51"/>
      <c r="F19" s="202"/>
      <c r="G19" s="52"/>
    </row>
    <row r="20" spans="1:7" s="28" customFormat="1" ht="14.25">
      <c r="A20" s="272"/>
      <c r="B20" s="262"/>
      <c r="C20" s="250"/>
      <c r="D20" s="51"/>
      <c r="E20" s="51"/>
      <c r="F20" s="202"/>
      <c r="G20" s="52"/>
    </row>
    <row r="21" spans="1:7" s="28" customFormat="1" ht="14.25">
      <c r="A21" s="272"/>
      <c r="B21" s="262"/>
      <c r="C21" s="250"/>
      <c r="D21" s="51"/>
      <c r="E21" s="51"/>
      <c r="F21" s="202"/>
      <c r="G21" s="52"/>
    </row>
    <row r="22" spans="1:7" s="28" customFormat="1" ht="15" thickBot="1">
      <c r="A22" s="273"/>
      <c r="B22" s="264"/>
      <c r="C22" s="247"/>
      <c r="D22" s="55"/>
      <c r="E22" s="55"/>
      <c r="F22" s="203"/>
      <c r="G22" s="56"/>
    </row>
    <row r="23" spans="1:7" s="2" customFormat="1" ht="15">
      <c r="A23" s="274"/>
      <c r="C23" s="257"/>
      <c r="D23" s="258"/>
      <c r="E23" s="258"/>
      <c r="F23" s="259"/>
      <c r="G23" s="260"/>
    </row>
    <row r="24" spans="1:7" s="28" customFormat="1" ht="14.25">
      <c r="A24" s="275"/>
      <c r="C24" s="250"/>
      <c r="D24" s="51"/>
      <c r="E24" s="51"/>
      <c r="F24" s="202"/>
      <c r="G24" s="52"/>
    </row>
    <row r="25" spans="1:7" s="28" customFormat="1" ht="14.25">
      <c r="A25" s="275"/>
      <c r="C25" s="250"/>
      <c r="D25" s="51"/>
      <c r="E25" s="51"/>
      <c r="F25" s="202"/>
      <c r="G25" s="52"/>
    </row>
    <row r="26" spans="1:7" s="28" customFormat="1" ht="14.25">
      <c r="A26" s="275"/>
      <c r="C26" s="250"/>
      <c r="D26" s="51"/>
      <c r="E26" s="51"/>
      <c r="F26" s="202"/>
      <c r="G26" s="52"/>
    </row>
    <row r="27" spans="1:7" s="28" customFormat="1" ht="14.25">
      <c r="A27" s="275"/>
      <c r="C27" s="250"/>
      <c r="D27" s="51"/>
      <c r="E27" s="51"/>
      <c r="F27" s="202"/>
      <c r="G27" s="52"/>
    </row>
    <row r="28" spans="1:7" s="28" customFormat="1" ht="15" thickBot="1">
      <c r="A28" s="276"/>
      <c r="B28" s="163"/>
      <c r="C28" s="249"/>
      <c r="D28" s="265"/>
      <c r="E28" s="265"/>
      <c r="F28" s="266"/>
      <c r="G28" s="267"/>
    </row>
    <row r="29" spans="1:10" s="2" customFormat="1" ht="15">
      <c r="A29" s="271"/>
      <c r="B29" s="261"/>
      <c r="C29" s="248"/>
      <c r="D29" s="48"/>
      <c r="E29" s="48"/>
      <c r="F29" s="201"/>
      <c r="G29" s="49"/>
      <c r="J29" s="163"/>
    </row>
    <row r="30" spans="1:7" s="28" customFormat="1" ht="14.25">
      <c r="A30" s="272"/>
      <c r="B30" s="262"/>
      <c r="C30" s="250"/>
      <c r="D30" s="57"/>
      <c r="E30" s="57"/>
      <c r="F30" s="204"/>
      <c r="G30" s="58"/>
    </row>
    <row r="31" spans="1:7" s="28" customFormat="1" ht="14.25">
      <c r="A31" s="272"/>
      <c r="B31" s="262"/>
      <c r="C31" s="250"/>
      <c r="D31" s="57"/>
      <c r="E31" s="57"/>
      <c r="F31" s="204"/>
      <c r="G31" s="58"/>
    </row>
    <row r="32" spans="1:7" s="28" customFormat="1" ht="14.25">
      <c r="A32" s="272"/>
      <c r="B32" s="262"/>
      <c r="C32" s="250"/>
      <c r="D32" s="57"/>
      <c r="E32" s="57"/>
      <c r="F32" s="204"/>
      <c r="G32" s="58"/>
    </row>
    <row r="33" spans="1:7" s="28" customFormat="1" ht="14.25">
      <c r="A33" s="272"/>
      <c r="B33" s="262"/>
      <c r="C33" s="250"/>
      <c r="D33" s="57"/>
      <c r="E33" s="57"/>
      <c r="F33" s="204"/>
      <c r="G33" s="58"/>
    </row>
    <row r="34" spans="1:7" s="28" customFormat="1" ht="15" thickBot="1">
      <c r="A34" s="273"/>
      <c r="B34" s="264"/>
      <c r="C34" s="247"/>
      <c r="D34" s="59"/>
      <c r="E34" s="59"/>
      <c r="F34" s="205"/>
      <c r="G34" s="60"/>
    </row>
    <row r="35" spans="1:12" ht="15">
      <c r="A35" s="274"/>
      <c r="B35" s="268"/>
      <c r="C35" s="257"/>
      <c r="D35" s="258"/>
      <c r="E35" s="258"/>
      <c r="F35" s="259"/>
      <c r="G35" s="260"/>
      <c r="I35" s="251"/>
      <c r="J35" s="28"/>
      <c r="K35" s="28"/>
      <c r="L35" s="28"/>
    </row>
    <row r="36" spans="1:7" s="28" customFormat="1" ht="14.25">
      <c r="A36" s="275"/>
      <c r="C36" s="250"/>
      <c r="D36" s="62"/>
      <c r="E36" s="62"/>
      <c r="F36" s="206"/>
      <c r="G36" s="63"/>
    </row>
    <row r="37" spans="1:7" s="28" customFormat="1" ht="14.25">
      <c r="A37" s="275"/>
      <c r="C37" s="250"/>
      <c r="D37" s="62"/>
      <c r="E37" s="62"/>
      <c r="F37" s="206"/>
      <c r="G37" s="63"/>
    </row>
    <row r="38" spans="1:7" s="28" customFormat="1" ht="14.25">
      <c r="A38" s="275"/>
      <c r="C38" s="250"/>
      <c r="D38" s="62"/>
      <c r="E38" s="62"/>
      <c r="F38" s="206"/>
      <c r="G38" s="63"/>
    </row>
    <row r="39" spans="1:7" s="28" customFormat="1" ht="14.25">
      <c r="A39" s="275"/>
      <c r="C39" s="250"/>
      <c r="D39" s="62"/>
      <c r="E39" s="62"/>
      <c r="F39" s="206"/>
      <c r="G39" s="63"/>
    </row>
    <row r="40" spans="1:7" s="28" customFormat="1" ht="15" thickBot="1">
      <c r="A40" s="276"/>
      <c r="B40" s="163"/>
      <c r="C40" s="249"/>
      <c r="D40" s="177"/>
      <c r="E40" s="177"/>
      <c r="F40" s="208"/>
      <c r="G40" s="178"/>
    </row>
    <row r="41" spans="1:12" s="2" customFormat="1" ht="15">
      <c r="A41" s="271"/>
      <c r="B41" s="269"/>
      <c r="C41" s="248"/>
      <c r="D41" s="48"/>
      <c r="E41" s="48"/>
      <c r="F41" s="201"/>
      <c r="G41" s="49"/>
      <c r="J41" s="163"/>
      <c r="K41" s="163"/>
      <c r="L41" s="163"/>
    </row>
    <row r="42" spans="1:7" s="28" customFormat="1" ht="14.25">
      <c r="A42" s="272"/>
      <c r="B42" s="262"/>
      <c r="C42" s="250"/>
      <c r="D42" s="62"/>
      <c r="E42" s="62"/>
      <c r="F42" s="206"/>
      <c r="G42" s="63"/>
    </row>
    <row r="43" spans="1:7" s="28" customFormat="1" ht="14.25">
      <c r="A43" s="272"/>
      <c r="B43" s="262"/>
      <c r="C43" s="250"/>
      <c r="D43" s="62"/>
      <c r="E43" s="62"/>
      <c r="F43" s="206"/>
      <c r="G43" s="63"/>
    </row>
    <row r="44" spans="1:7" s="28" customFormat="1" ht="14.25">
      <c r="A44" s="272"/>
      <c r="B44" s="262"/>
      <c r="C44" s="250"/>
      <c r="D44" s="62"/>
      <c r="E44" s="62"/>
      <c r="F44" s="206"/>
      <c r="G44" s="63"/>
    </row>
    <row r="45" spans="1:7" s="28" customFormat="1" ht="14.25">
      <c r="A45" s="272"/>
      <c r="B45" s="262"/>
      <c r="C45" s="250"/>
      <c r="D45" s="62"/>
      <c r="E45" s="62"/>
      <c r="F45" s="206"/>
      <c r="G45" s="63"/>
    </row>
    <row r="46" spans="1:7" s="28" customFormat="1" ht="15" thickBot="1">
      <c r="A46" s="273"/>
      <c r="B46" s="264"/>
      <c r="C46" s="247"/>
      <c r="D46" s="64"/>
      <c r="E46" s="64"/>
      <c r="F46" s="207"/>
      <c r="G46" s="65"/>
    </row>
    <row r="47" spans="1:7" s="2" customFormat="1" ht="15">
      <c r="A47" s="274"/>
      <c r="C47" s="257"/>
      <c r="D47" s="258"/>
      <c r="E47" s="258"/>
      <c r="F47" s="259"/>
      <c r="G47" s="260"/>
    </row>
    <row r="48" spans="1:7" s="28" customFormat="1" ht="14.25">
      <c r="A48" s="275"/>
      <c r="C48" s="250"/>
      <c r="D48" s="62"/>
      <c r="E48" s="62"/>
      <c r="F48" s="206"/>
      <c r="G48" s="63"/>
    </row>
    <row r="49" spans="1:7" s="28" customFormat="1" ht="14.25">
      <c r="A49" s="275"/>
      <c r="C49" s="250"/>
      <c r="D49" s="62"/>
      <c r="E49" s="62"/>
      <c r="F49" s="206"/>
      <c r="G49" s="63"/>
    </row>
    <row r="50" spans="1:7" s="28" customFormat="1" ht="14.25">
      <c r="A50" s="275"/>
      <c r="C50" s="250"/>
      <c r="D50" s="62"/>
      <c r="E50" s="62"/>
      <c r="F50" s="206"/>
      <c r="G50" s="63"/>
    </row>
    <row r="51" spans="1:7" s="28" customFormat="1" ht="14.25">
      <c r="A51" s="275"/>
      <c r="C51" s="250"/>
      <c r="D51" s="62"/>
      <c r="E51" s="62"/>
      <c r="F51" s="206"/>
      <c r="G51" s="63"/>
    </row>
    <row r="52" spans="1:7" s="28" customFormat="1" ht="15" thickBot="1">
      <c r="A52" s="276"/>
      <c r="B52" s="163"/>
      <c r="C52" s="249"/>
      <c r="D52" s="177"/>
      <c r="E52" s="177"/>
      <c r="F52" s="208"/>
      <c r="G52" s="178"/>
    </row>
    <row r="53" spans="1:7" s="2" customFormat="1" ht="15">
      <c r="A53" s="271"/>
      <c r="B53" s="261"/>
      <c r="C53" s="248"/>
      <c r="D53" s="48"/>
      <c r="E53" s="48"/>
      <c r="F53" s="201"/>
      <c r="G53" s="49"/>
    </row>
    <row r="54" spans="1:7" s="28" customFormat="1" ht="14.25">
      <c r="A54" s="272"/>
      <c r="B54" s="262"/>
      <c r="C54" s="250"/>
      <c r="D54" s="62"/>
      <c r="E54" s="62"/>
      <c r="F54" s="206"/>
      <c r="G54" s="63"/>
    </row>
    <row r="55" spans="1:7" s="28" customFormat="1" ht="14.25">
      <c r="A55" s="272"/>
      <c r="B55" s="262"/>
      <c r="C55" s="250"/>
      <c r="D55" s="62"/>
      <c r="E55" s="62"/>
      <c r="F55" s="206"/>
      <c r="G55" s="63"/>
    </row>
    <row r="56" spans="1:7" s="28" customFormat="1" ht="14.25">
      <c r="A56" s="272"/>
      <c r="B56" s="262"/>
      <c r="C56" s="250"/>
      <c r="D56" s="62"/>
      <c r="E56" s="62"/>
      <c r="F56" s="206"/>
      <c r="G56" s="63"/>
    </row>
    <row r="57" spans="1:7" s="28" customFormat="1" ht="14.25">
      <c r="A57" s="272"/>
      <c r="B57" s="262"/>
      <c r="C57" s="250"/>
      <c r="D57" s="62"/>
      <c r="E57" s="62"/>
      <c r="F57" s="206"/>
      <c r="G57" s="63"/>
    </row>
    <row r="58" spans="1:7" s="28" customFormat="1" ht="15" thickBot="1">
      <c r="A58" s="273"/>
      <c r="B58" s="264"/>
      <c r="C58" s="247"/>
      <c r="D58" s="64"/>
      <c r="E58" s="64"/>
      <c r="F58" s="207"/>
      <c r="G58" s="65"/>
    </row>
    <row r="59" spans="1:7" s="2" customFormat="1" ht="15">
      <c r="A59" s="274"/>
      <c r="C59" s="257"/>
      <c r="D59" s="258"/>
      <c r="E59" s="258"/>
      <c r="F59" s="259"/>
      <c r="G59" s="260"/>
    </row>
    <row r="60" spans="1:7" ht="14.25">
      <c r="A60" s="275"/>
      <c r="B60"/>
      <c r="C60" s="250"/>
      <c r="D60" s="62"/>
      <c r="E60" s="62"/>
      <c r="F60" s="206"/>
      <c r="G60" s="63"/>
    </row>
    <row r="61" spans="1:7" ht="14.25">
      <c r="A61" s="275"/>
      <c r="B61"/>
      <c r="C61" s="250"/>
      <c r="D61" s="62"/>
      <c r="E61" s="62"/>
      <c r="F61" s="206"/>
      <c r="G61" s="63"/>
    </row>
    <row r="62" spans="1:7" ht="14.25">
      <c r="A62" s="275"/>
      <c r="B62"/>
      <c r="C62" s="250"/>
      <c r="D62" s="62"/>
      <c r="E62" s="62"/>
      <c r="F62" s="206"/>
      <c r="G62" s="63"/>
    </row>
    <row r="63" spans="1:7" ht="14.25">
      <c r="A63" s="275"/>
      <c r="B63"/>
      <c r="C63" s="250"/>
      <c r="D63" s="62"/>
      <c r="E63" s="62"/>
      <c r="F63" s="206"/>
      <c r="G63" s="63"/>
    </row>
    <row r="64" spans="1:7" ht="15" thickBot="1">
      <c r="A64" s="276"/>
      <c r="B64" s="2"/>
      <c r="C64" s="249"/>
      <c r="D64" s="177"/>
      <c r="E64" s="177"/>
      <c r="F64" s="208"/>
      <c r="G64" s="178"/>
    </row>
    <row r="65" spans="1:7" ht="12.75">
      <c r="A65" s="253"/>
      <c r="B65" s="61"/>
      <c r="C65" s="248"/>
      <c r="D65" s="48"/>
      <c r="E65" s="48"/>
      <c r="F65" s="201"/>
      <c r="G65" s="49"/>
    </row>
    <row r="66" spans="1:7" ht="12.75">
      <c r="A66" s="254"/>
      <c r="B66" s="245"/>
      <c r="C66" s="250"/>
      <c r="D66" s="186"/>
      <c r="E66" s="186"/>
      <c r="F66" s="209"/>
      <c r="G66" s="187"/>
    </row>
    <row r="67" spans="1:7" ht="12.75">
      <c r="A67" s="254"/>
      <c r="B67" s="245"/>
      <c r="C67" s="250"/>
      <c r="D67" s="186"/>
      <c r="E67" s="186"/>
      <c r="F67" s="209"/>
      <c r="G67" s="187"/>
    </row>
    <row r="68" spans="1:7" ht="12.75">
      <c r="A68" s="254"/>
      <c r="B68" s="245"/>
      <c r="C68" s="250"/>
      <c r="D68" s="186"/>
      <c r="E68" s="186"/>
      <c r="F68" s="209"/>
      <c r="G68" s="187"/>
    </row>
    <row r="69" spans="1:7" ht="12.75">
      <c r="A69" s="254"/>
      <c r="B69" s="245"/>
      <c r="C69" s="250"/>
      <c r="D69" s="186"/>
      <c r="E69" s="186"/>
      <c r="F69" s="209"/>
      <c r="G69" s="187"/>
    </row>
    <row r="70" spans="1:10" ht="13.5" thickBot="1">
      <c r="A70" s="256"/>
      <c r="B70" s="246"/>
      <c r="C70" s="247"/>
      <c r="D70" s="188"/>
      <c r="E70" s="188"/>
      <c r="F70" s="210"/>
      <c r="G70" s="189"/>
      <c r="J70" s="24"/>
    </row>
    <row r="71" spans="1:10" ht="12.75">
      <c r="A71" s="253"/>
      <c r="B71" s="47"/>
      <c r="C71" s="248"/>
      <c r="D71" s="48"/>
      <c r="E71" s="48"/>
      <c r="F71" s="201"/>
      <c r="G71" s="49"/>
      <c r="J71" s="24"/>
    </row>
    <row r="72" spans="2:7" ht="12.75">
      <c r="B72" s="245"/>
      <c r="C72" s="250"/>
      <c r="D72" s="186"/>
      <c r="E72" s="186"/>
      <c r="F72" s="209"/>
      <c r="G72" s="187"/>
    </row>
    <row r="73" spans="2:7" ht="12.75">
      <c r="B73" s="245"/>
      <c r="C73" s="250"/>
      <c r="D73" s="186"/>
      <c r="E73" s="186"/>
      <c r="F73" s="209"/>
      <c r="G73" s="187"/>
    </row>
    <row r="74" spans="2:7" ht="12.75">
      <c r="B74" s="245"/>
      <c r="C74" s="250"/>
      <c r="D74" s="186"/>
      <c r="E74" s="186"/>
      <c r="F74" s="209"/>
      <c r="G74" s="187"/>
    </row>
    <row r="75" spans="2:7" ht="12.75">
      <c r="B75" s="245"/>
      <c r="C75" s="250"/>
      <c r="D75" s="186"/>
      <c r="E75" s="186"/>
      <c r="F75" s="209"/>
      <c r="G75" s="187"/>
    </row>
    <row r="76" spans="1:7" ht="13.5" thickBot="1">
      <c r="A76" s="256"/>
      <c r="B76" s="246"/>
      <c r="C76" s="247"/>
      <c r="D76" s="188"/>
      <c r="E76" s="188"/>
      <c r="F76" s="210"/>
      <c r="G76" s="189"/>
    </row>
    <row r="77" spans="1:7" ht="12.75">
      <c r="A77" s="253"/>
      <c r="B77" s="47"/>
      <c r="C77" s="248"/>
      <c r="D77" s="48"/>
      <c r="E77" s="48"/>
      <c r="F77" s="201"/>
      <c r="G77" s="49"/>
    </row>
    <row r="78" spans="2:7" ht="12.75">
      <c r="B78" s="185"/>
      <c r="C78" s="250"/>
      <c r="D78" s="186"/>
      <c r="E78" s="186"/>
      <c r="F78" s="209"/>
      <c r="G78" s="187"/>
    </row>
    <row r="79" spans="2:7" ht="12.75">
      <c r="B79" s="185"/>
      <c r="C79" s="250"/>
      <c r="D79" s="186"/>
      <c r="E79" s="186"/>
      <c r="F79" s="209"/>
      <c r="G79" s="187"/>
    </row>
    <row r="80" spans="1:7" ht="12.75">
      <c r="A80" s="255"/>
      <c r="B80" s="185"/>
      <c r="C80" s="250"/>
      <c r="D80" s="186"/>
      <c r="E80" s="186"/>
      <c r="F80" s="209"/>
      <c r="G80" s="187"/>
    </row>
    <row r="81" spans="1:7" ht="12.75">
      <c r="A81" s="255"/>
      <c r="B81" s="185"/>
      <c r="C81" s="250"/>
      <c r="D81" s="186"/>
      <c r="E81" s="186"/>
      <c r="F81" s="209"/>
      <c r="G81" s="187"/>
    </row>
    <row r="82" spans="1:7" ht="13.5" thickBot="1">
      <c r="A82" s="256"/>
      <c r="B82" s="54"/>
      <c r="C82" s="247"/>
      <c r="D82" s="188"/>
      <c r="E82" s="188"/>
      <c r="F82" s="210"/>
      <c r="G82" s="189"/>
    </row>
  </sheetData>
  <printOptions/>
  <pageMargins left="0.5905511811023623" right="0.5905511811023623" top="0.5905511811023623" bottom="0.3937007874015748" header="0.5118110236220472" footer="0.5118110236220472"/>
  <pageSetup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G5" sqref="G5"/>
    </sheetView>
  </sheetViews>
  <sheetFormatPr defaultColWidth="11.421875" defaultRowHeight="12.75"/>
  <cols>
    <col min="1" max="1" width="35.7109375" style="0" customWidth="1"/>
    <col min="2" max="2" width="15.28125" style="10" bestFit="1" customWidth="1"/>
    <col min="3" max="3" width="8.57421875" style="10" customWidth="1"/>
    <col min="5" max="6" width="12.28125" style="0" customWidth="1"/>
  </cols>
  <sheetData>
    <row r="1" ht="15.75">
      <c r="A1" s="1" t="s">
        <v>57</v>
      </c>
    </row>
    <row r="2" ht="15.75">
      <c r="A2" s="1"/>
    </row>
    <row r="3" spans="2:7" ht="12.75">
      <c r="B3" s="11" t="s">
        <v>58</v>
      </c>
      <c r="C3" s="11" t="s">
        <v>6</v>
      </c>
      <c r="D3" s="2" t="s">
        <v>7</v>
      </c>
      <c r="E3" s="2" t="s">
        <v>28</v>
      </c>
      <c r="F3" s="2" t="s">
        <v>78</v>
      </c>
      <c r="G3" s="2" t="s">
        <v>29</v>
      </c>
    </row>
    <row r="4" spans="2:7" ht="13.5" thickBot="1">
      <c r="B4" s="11"/>
      <c r="C4" s="11"/>
      <c r="D4" s="2"/>
      <c r="E4" s="2"/>
      <c r="F4" s="2"/>
      <c r="G4" s="2"/>
    </row>
    <row r="5" spans="1:7" ht="12.75">
      <c r="A5" s="46"/>
      <c r="B5" s="47"/>
      <c r="C5" s="47"/>
      <c r="D5" s="48">
        <v>0</v>
      </c>
      <c r="E5" s="48">
        <v>0</v>
      </c>
      <c r="F5" s="201">
        <v>0</v>
      </c>
      <c r="G5" s="49">
        <f>SUM(D5:F5)</f>
        <v>0</v>
      </c>
    </row>
    <row r="6" spans="1:7" s="28" customFormat="1" ht="11.25">
      <c r="A6" s="84"/>
      <c r="B6" s="50">
        <v>0</v>
      </c>
      <c r="C6" s="50"/>
      <c r="D6" s="51"/>
      <c r="E6" s="51"/>
      <c r="F6" s="202"/>
      <c r="G6" s="52"/>
    </row>
    <row r="7" spans="1:7" s="28" customFormat="1" ht="11.25">
      <c r="A7" s="84"/>
      <c r="B7" s="50">
        <v>0</v>
      </c>
      <c r="C7" s="50"/>
      <c r="D7" s="51"/>
      <c r="E7" s="51"/>
      <c r="F7" s="202"/>
      <c r="G7" s="52"/>
    </row>
    <row r="8" spans="1:7" s="28" customFormat="1" ht="11.25">
      <c r="A8" s="85"/>
      <c r="B8" s="28">
        <v>0</v>
      </c>
      <c r="D8" s="51"/>
      <c r="E8" s="51"/>
      <c r="F8" s="202"/>
      <c r="G8" s="52"/>
    </row>
    <row r="9" spans="1:7" s="28" customFormat="1" ht="11.25">
      <c r="A9" s="84"/>
      <c r="B9" s="50">
        <v>0</v>
      </c>
      <c r="C9" s="50"/>
      <c r="D9" s="51"/>
      <c r="E9" s="51"/>
      <c r="F9" s="202"/>
      <c r="G9" s="52"/>
    </row>
    <row r="10" spans="1:7" s="28" customFormat="1" ht="12" thickBot="1">
      <c r="A10" s="53"/>
      <c r="B10" s="54">
        <f>SUM(B6:B9)</f>
        <v>0</v>
      </c>
      <c r="C10" s="54"/>
      <c r="D10" s="55"/>
      <c r="E10" s="55"/>
      <c r="F10" s="203"/>
      <c r="G10" s="56"/>
    </row>
    <row r="11" spans="1:7" ht="12.75">
      <c r="A11" s="46"/>
      <c r="B11" s="47"/>
      <c r="C11" s="47"/>
      <c r="D11" s="48">
        <v>0</v>
      </c>
      <c r="E11" s="48">
        <v>0</v>
      </c>
      <c r="F11" s="201">
        <v>0</v>
      </c>
      <c r="G11" s="49">
        <f>SUM(D11:F11)</f>
        <v>0</v>
      </c>
    </row>
    <row r="12" spans="1:7" s="28" customFormat="1" ht="11.25">
      <c r="A12" s="84"/>
      <c r="B12" s="50">
        <v>0</v>
      </c>
      <c r="C12" s="50"/>
      <c r="D12" s="51"/>
      <c r="E12" s="51"/>
      <c r="F12" s="202"/>
      <c r="G12" s="52"/>
    </row>
    <row r="13" spans="1:7" s="28" customFormat="1" ht="11.25">
      <c r="A13" s="84"/>
      <c r="B13" s="50">
        <v>0</v>
      </c>
      <c r="C13" s="50"/>
      <c r="D13" s="51"/>
      <c r="E13" s="51"/>
      <c r="F13" s="202"/>
      <c r="G13" s="52"/>
    </row>
    <row r="14" spans="1:7" s="28" customFormat="1" ht="11.25">
      <c r="A14" s="84"/>
      <c r="B14" s="50">
        <v>0</v>
      </c>
      <c r="C14" s="50"/>
      <c r="D14" s="51"/>
      <c r="E14" s="51"/>
      <c r="F14" s="202"/>
      <c r="G14" s="52"/>
    </row>
    <row r="15" spans="1:7" s="28" customFormat="1" ht="11.25">
      <c r="A15" s="84"/>
      <c r="B15" s="50">
        <v>0</v>
      </c>
      <c r="C15" s="50"/>
      <c r="D15" s="51"/>
      <c r="E15" s="51"/>
      <c r="F15" s="202"/>
      <c r="G15" s="52"/>
    </row>
    <row r="16" spans="1:7" s="28" customFormat="1" ht="12" thickBot="1">
      <c r="A16" s="53"/>
      <c r="B16" s="54">
        <f>SUM(B12:B15)</f>
        <v>0</v>
      </c>
      <c r="C16" s="54"/>
      <c r="D16" s="55"/>
      <c r="E16" s="55"/>
      <c r="F16" s="203"/>
      <c r="G16" s="56"/>
    </row>
    <row r="17" spans="1:7" ht="12.75">
      <c r="A17" s="46"/>
      <c r="B17" s="47"/>
      <c r="C17" s="47"/>
      <c r="D17" s="48">
        <v>0</v>
      </c>
      <c r="E17" s="48">
        <v>0</v>
      </c>
      <c r="F17" s="201">
        <v>0</v>
      </c>
      <c r="G17" s="49">
        <f>SUM(D17:F17)</f>
        <v>0</v>
      </c>
    </row>
    <row r="18" spans="1:7" s="28" customFormat="1" ht="11.25">
      <c r="A18" s="84"/>
      <c r="B18" s="50">
        <v>0</v>
      </c>
      <c r="C18" s="50"/>
      <c r="D18" s="51"/>
      <c r="E18" s="51"/>
      <c r="F18" s="202"/>
      <c r="G18" s="52"/>
    </row>
    <row r="19" spans="1:7" s="28" customFormat="1" ht="11.25">
      <c r="A19" s="84"/>
      <c r="B19" s="50">
        <v>0</v>
      </c>
      <c r="C19" s="50"/>
      <c r="D19" s="51"/>
      <c r="E19" s="51"/>
      <c r="F19" s="202"/>
      <c r="G19" s="52"/>
    </row>
    <row r="20" spans="1:7" s="28" customFormat="1" ht="11.25">
      <c r="A20" s="84"/>
      <c r="B20" s="50">
        <v>0</v>
      </c>
      <c r="C20" s="50"/>
      <c r="D20" s="51"/>
      <c r="E20" s="51"/>
      <c r="F20" s="202"/>
      <c r="G20" s="52"/>
    </row>
    <row r="21" spans="1:7" s="28" customFormat="1" ht="11.25">
      <c r="A21" s="84"/>
      <c r="B21" s="50">
        <v>0</v>
      </c>
      <c r="C21" s="50"/>
      <c r="D21" s="51"/>
      <c r="E21" s="51"/>
      <c r="F21" s="202"/>
      <c r="G21" s="52"/>
    </row>
    <row r="22" spans="1:7" s="28" customFormat="1" ht="12" thickBot="1">
      <c r="A22" s="53"/>
      <c r="B22" s="54">
        <f>SUM(B18:B21)</f>
        <v>0</v>
      </c>
      <c r="C22" s="54"/>
      <c r="D22" s="55"/>
      <c r="E22" s="55"/>
      <c r="F22" s="203"/>
      <c r="G22" s="56"/>
    </row>
    <row r="23" spans="1:7" ht="12.75">
      <c r="A23" s="46"/>
      <c r="B23" s="47"/>
      <c r="C23" s="47"/>
      <c r="D23" s="48">
        <v>0</v>
      </c>
      <c r="E23" s="48">
        <v>0</v>
      </c>
      <c r="F23" s="201">
        <v>0</v>
      </c>
      <c r="G23" s="49">
        <f>SUM(D23:F23)</f>
        <v>0</v>
      </c>
    </row>
    <row r="24" spans="1:7" s="28" customFormat="1" ht="11.25">
      <c r="A24" s="84"/>
      <c r="B24" s="50">
        <v>0</v>
      </c>
      <c r="C24" s="50"/>
      <c r="D24" s="51"/>
      <c r="E24" s="51"/>
      <c r="F24" s="202"/>
      <c r="G24" s="52"/>
    </row>
    <row r="25" spans="1:7" s="28" customFormat="1" ht="11.25">
      <c r="A25" s="84"/>
      <c r="B25" s="50">
        <v>0</v>
      </c>
      <c r="C25" s="50"/>
      <c r="D25" s="51"/>
      <c r="E25" s="51"/>
      <c r="F25" s="202"/>
      <c r="G25" s="52"/>
    </row>
    <row r="26" spans="1:7" s="28" customFormat="1" ht="11.25">
      <c r="A26" s="84"/>
      <c r="B26" s="50">
        <v>0</v>
      </c>
      <c r="C26" s="50"/>
      <c r="D26" s="51"/>
      <c r="E26" s="51"/>
      <c r="F26" s="202"/>
      <c r="G26" s="52"/>
    </row>
    <row r="27" spans="1:7" s="28" customFormat="1" ht="11.25">
      <c r="A27" s="84"/>
      <c r="B27" s="50">
        <v>0</v>
      </c>
      <c r="C27" s="50"/>
      <c r="D27" s="51"/>
      <c r="E27" s="51"/>
      <c r="F27" s="202"/>
      <c r="G27" s="52"/>
    </row>
    <row r="28" spans="1:7" s="28" customFormat="1" ht="12" thickBot="1">
      <c r="A28" s="53"/>
      <c r="B28" s="54">
        <f>SUM(B24:B27)</f>
        <v>0</v>
      </c>
      <c r="C28" s="54"/>
      <c r="D28" s="55"/>
      <c r="E28" s="55"/>
      <c r="F28" s="203"/>
      <c r="G28" s="56"/>
    </row>
    <row r="29" spans="1:7" ht="12.75">
      <c r="A29" s="46"/>
      <c r="B29" s="47"/>
      <c r="C29" s="47"/>
      <c r="D29" s="48">
        <v>0</v>
      </c>
      <c r="E29" s="48">
        <v>0</v>
      </c>
      <c r="F29" s="201">
        <v>0</v>
      </c>
      <c r="G29" s="49">
        <f>SUM(D29:F29)</f>
        <v>0</v>
      </c>
    </row>
    <row r="30" spans="1:7" s="28" customFormat="1" ht="11.25">
      <c r="A30" s="84"/>
      <c r="B30" s="50">
        <v>0</v>
      </c>
      <c r="C30" s="50"/>
      <c r="D30" s="57"/>
      <c r="E30" s="57"/>
      <c r="F30" s="204"/>
      <c r="G30" s="58"/>
    </row>
    <row r="31" spans="1:7" s="28" customFormat="1" ht="11.25">
      <c r="A31" s="84"/>
      <c r="B31" s="50">
        <v>0</v>
      </c>
      <c r="C31" s="50"/>
      <c r="D31" s="57"/>
      <c r="E31" s="57"/>
      <c r="F31" s="204"/>
      <c r="G31" s="58"/>
    </row>
    <row r="32" spans="1:7" s="28" customFormat="1" ht="11.25">
      <c r="A32" s="84"/>
      <c r="B32" s="50">
        <v>0</v>
      </c>
      <c r="C32" s="50"/>
      <c r="D32" s="57"/>
      <c r="E32" s="57"/>
      <c r="F32" s="204"/>
      <c r="G32" s="58"/>
    </row>
    <row r="33" spans="1:7" s="28" customFormat="1" ht="11.25">
      <c r="A33" s="84"/>
      <c r="B33" s="50">
        <v>0</v>
      </c>
      <c r="C33" s="50"/>
      <c r="D33" s="57"/>
      <c r="E33" s="57"/>
      <c r="F33" s="204"/>
      <c r="G33" s="58"/>
    </row>
    <row r="34" spans="1:7" s="28" customFormat="1" ht="12" thickBot="1">
      <c r="A34" s="53"/>
      <c r="B34" s="54">
        <f>SUM(B30:B33)</f>
        <v>0</v>
      </c>
      <c r="C34" s="54"/>
      <c r="D34" s="59"/>
      <c r="E34" s="59"/>
      <c r="F34" s="205"/>
      <c r="G34" s="60"/>
    </row>
    <row r="35" spans="1:7" ht="12.75">
      <c r="A35" s="46"/>
      <c r="B35" s="61"/>
      <c r="C35" s="61"/>
      <c r="D35" s="48">
        <v>0</v>
      </c>
      <c r="E35" s="48">
        <v>0</v>
      </c>
      <c r="F35" s="201">
        <v>0</v>
      </c>
      <c r="G35" s="49">
        <f>SUM(D35:F35)</f>
        <v>0</v>
      </c>
    </row>
    <row r="36" spans="1:7" s="28" customFormat="1" ht="11.25">
      <c r="A36" s="84"/>
      <c r="B36" s="50">
        <v>0</v>
      </c>
      <c r="C36" s="50"/>
      <c r="D36" s="62"/>
      <c r="E36" s="62"/>
      <c r="F36" s="206"/>
      <c r="G36" s="63"/>
    </row>
    <row r="37" spans="1:7" s="28" customFormat="1" ht="11.25">
      <c r="A37" s="84"/>
      <c r="B37" s="50">
        <v>0</v>
      </c>
      <c r="C37" s="50"/>
      <c r="D37" s="62"/>
      <c r="E37" s="62"/>
      <c r="F37" s="206"/>
      <c r="G37" s="63"/>
    </row>
    <row r="38" spans="1:7" s="28" customFormat="1" ht="11.25">
      <c r="A38" s="84"/>
      <c r="B38" s="50">
        <v>0</v>
      </c>
      <c r="C38" s="50"/>
      <c r="D38" s="62"/>
      <c r="E38" s="62"/>
      <c r="F38" s="206"/>
      <c r="G38" s="63"/>
    </row>
    <row r="39" spans="1:7" s="28" customFormat="1" ht="11.25">
      <c r="A39" s="84"/>
      <c r="B39" s="50">
        <v>0</v>
      </c>
      <c r="C39" s="50"/>
      <c r="D39" s="62"/>
      <c r="E39" s="62"/>
      <c r="F39" s="206"/>
      <c r="G39" s="63"/>
    </row>
    <row r="40" spans="1:7" s="28" customFormat="1" ht="12" thickBot="1">
      <c r="A40" s="53"/>
      <c r="B40" s="54">
        <f>SUM(B36:B39)</f>
        <v>0</v>
      </c>
      <c r="C40" s="54"/>
      <c r="D40" s="64"/>
      <c r="E40" s="64"/>
      <c r="F40" s="207"/>
      <c r="G40" s="65"/>
    </row>
    <row r="41" spans="1:7" ht="12.75">
      <c r="A41" s="46"/>
      <c r="B41" s="61"/>
      <c r="C41" s="61"/>
      <c r="D41" s="48">
        <v>0</v>
      </c>
      <c r="E41" s="48">
        <v>0</v>
      </c>
      <c r="F41" s="201">
        <v>0</v>
      </c>
      <c r="G41" s="49">
        <f>SUM(D41:F41)</f>
        <v>0</v>
      </c>
    </row>
    <row r="42" spans="1:7" s="28" customFormat="1" ht="11.25">
      <c r="A42" s="84"/>
      <c r="B42" s="50">
        <v>0</v>
      </c>
      <c r="C42" s="50"/>
      <c r="D42" s="62"/>
      <c r="E42" s="62"/>
      <c r="F42" s="206"/>
      <c r="G42" s="63"/>
    </row>
    <row r="43" spans="1:7" s="28" customFormat="1" ht="11.25">
      <c r="A43" s="84"/>
      <c r="B43" s="50">
        <v>0</v>
      </c>
      <c r="C43" s="50"/>
      <c r="D43" s="62"/>
      <c r="E43" s="62"/>
      <c r="F43" s="206"/>
      <c r="G43" s="63"/>
    </row>
    <row r="44" spans="1:7" s="28" customFormat="1" ht="11.25">
      <c r="A44" s="84"/>
      <c r="B44" s="50">
        <v>0</v>
      </c>
      <c r="C44" s="50"/>
      <c r="D44" s="62"/>
      <c r="E44" s="62"/>
      <c r="F44" s="206"/>
      <c r="G44" s="63"/>
    </row>
    <row r="45" spans="1:7" s="28" customFormat="1" ht="11.25">
      <c r="A45" s="84"/>
      <c r="B45" s="50">
        <v>0</v>
      </c>
      <c r="C45" s="50"/>
      <c r="D45" s="62"/>
      <c r="E45" s="62"/>
      <c r="F45" s="206"/>
      <c r="G45" s="63"/>
    </row>
    <row r="46" spans="1:7" s="28" customFormat="1" ht="12" thickBot="1">
      <c r="A46" s="53"/>
      <c r="B46" s="54">
        <f>SUM(B42:B45)</f>
        <v>0</v>
      </c>
      <c r="C46" s="54"/>
      <c r="D46" s="64"/>
      <c r="E46" s="64"/>
      <c r="F46" s="207"/>
      <c r="G46" s="65"/>
    </row>
    <row r="47" spans="1:7" ht="12.75">
      <c r="A47" s="46"/>
      <c r="B47" s="61"/>
      <c r="C47" s="61"/>
      <c r="D47" s="48">
        <v>0</v>
      </c>
      <c r="E47" s="48">
        <v>0</v>
      </c>
      <c r="F47" s="201">
        <v>0</v>
      </c>
      <c r="G47" s="49">
        <f>SUM(D47:F47)</f>
        <v>0</v>
      </c>
    </row>
    <row r="48" spans="1:7" s="28" customFormat="1" ht="11.25">
      <c r="A48" s="84"/>
      <c r="B48" s="50">
        <v>0</v>
      </c>
      <c r="C48" s="50"/>
      <c r="D48" s="62"/>
      <c r="E48" s="62"/>
      <c r="F48" s="206"/>
      <c r="G48" s="63"/>
    </row>
    <row r="49" spans="1:7" s="28" customFormat="1" ht="11.25">
      <c r="A49" s="84"/>
      <c r="B49" s="50">
        <v>0</v>
      </c>
      <c r="C49" s="50"/>
      <c r="D49" s="62"/>
      <c r="E49" s="62"/>
      <c r="F49" s="206"/>
      <c r="G49" s="63"/>
    </row>
    <row r="50" spans="1:7" s="28" customFormat="1" ht="11.25">
      <c r="A50" s="84"/>
      <c r="B50" s="50">
        <v>0</v>
      </c>
      <c r="C50" s="50"/>
      <c r="D50" s="62"/>
      <c r="E50" s="62"/>
      <c r="F50" s="206"/>
      <c r="G50" s="63"/>
    </row>
    <row r="51" spans="1:7" s="28" customFormat="1" ht="11.25">
      <c r="A51" s="84"/>
      <c r="B51" s="50">
        <v>0</v>
      </c>
      <c r="C51" s="50"/>
      <c r="D51" s="62"/>
      <c r="E51" s="62"/>
      <c r="F51" s="206"/>
      <c r="G51" s="63"/>
    </row>
    <row r="52" spans="1:7" s="28" customFormat="1" ht="12" thickBot="1">
      <c r="A52" s="53"/>
      <c r="B52" s="54">
        <f>SUM(B48:B51)</f>
        <v>0</v>
      </c>
      <c r="C52" s="54"/>
      <c r="D52" s="64"/>
      <c r="E52" s="64"/>
      <c r="F52" s="207"/>
      <c r="G52" s="65"/>
    </row>
    <row r="53" spans="1:7" ht="12.75">
      <c r="A53" s="46"/>
      <c r="B53" s="61"/>
      <c r="C53" s="61"/>
      <c r="D53" s="48">
        <v>0</v>
      </c>
      <c r="E53" s="48">
        <v>0</v>
      </c>
      <c r="F53" s="201">
        <v>0</v>
      </c>
      <c r="G53" s="49">
        <f>SUM(D53:F53)</f>
        <v>0</v>
      </c>
    </row>
    <row r="54" spans="1:7" s="28" customFormat="1" ht="11.25">
      <c r="A54" s="84"/>
      <c r="B54" s="50">
        <v>0</v>
      </c>
      <c r="C54" s="50"/>
      <c r="D54" s="62"/>
      <c r="E54" s="62"/>
      <c r="F54" s="206"/>
      <c r="G54" s="63"/>
    </row>
    <row r="55" spans="1:7" s="28" customFormat="1" ht="11.25">
      <c r="A55" s="84"/>
      <c r="B55" s="50">
        <v>0</v>
      </c>
      <c r="C55" s="50"/>
      <c r="D55" s="62"/>
      <c r="E55" s="62"/>
      <c r="F55" s="206"/>
      <c r="G55" s="63"/>
    </row>
    <row r="56" spans="1:7" s="28" customFormat="1" ht="11.25">
      <c r="A56" s="84"/>
      <c r="B56" s="50">
        <v>0</v>
      </c>
      <c r="C56" s="50"/>
      <c r="D56" s="62"/>
      <c r="E56" s="62"/>
      <c r="F56" s="206"/>
      <c r="G56" s="63"/>
    </row>
    <row r="57" spans="1:7" s="28" customFormat="1" ht="11.25">
      <c r="A57" s="84"/>
      <c r="B57" s="50">
        <v>0</v>
      </c>
      <c r="C57" s="50"/>
      <c r="D57" s="62"/>
      <c r="E57" s="62"/>
      <c r="F57" s="206"/>
      <c r="G57" s="63"/>
    </row>
    <row r="58" spans="1:7" s="28" customFormat="1" ht="12" thickBot="1">
      <c r="A58" s="53"/>
      <c r="B58" s="54">
        <f>SUM(B54:B57)</f>
        <v>0</v>
      </c>
      <c r="C58" s="54"/>
      <c r="D58" s="64"/>
      <c r="E58" s="64"/>
      <c r="F58" s="207"/>
      <c r="G58" s="65"/>
    </row>
    <row r="59" spans="1:7" ht="12.75">
      <c r="A59" s="46"/>
      <c r="B59" s="61"/>
      <c r="C59" s="61"/>
      <c r="D59" s="48">
        <v>0</v>
      </c>
      <c r="E59" s="48">
        <v>0</v>
      </c>
      <c r="F59" s="201">
        <v>0</v>
      </c>
      <c r="G59" s="49">
        <f>SUM(D59:F59)</f>
        <v>0</v>
      </c>
    </row>
    <row r="60" spans="1:7" ht="12.75">
      <c r="A60" s="84"/>
      <c r="B60" s="50">
        <v>0</v>
      </c>
      <c r="C60" s="50"/>
      <c r="D60" s="62"/>
      <c r="E60" s="62"/>
      <c r="F60" s="206"/>
      <c r="G60" s="63"/>
    </row>
    <row r="61" spans="1:7" ht="12.75">
      <c r="A61" s="84"/>
      <c r="B61" s="50">
        <v>0</v>
      </c>
      <c r="C61" s="50"/>
      <c r="D61" s="62"/>
      <c r="E61" s="62"/>
      <c r="F61" s="206"/>
      <c r="G61" s="63"/>
    </row>
    <row r="62" spans="1:7" ht="12.75">
      <c r="A62" s="84"/>
      <c r="B62" s="50">
        <v>0</v>
      </c>
      <c r="C62" s="50"/>
      <c r="D62" s="62"/>
      <c r="E62" s="62"/>
      <c r="F62" s="206"/>
      <c r="G62" s="63"/>
    </row>
    <row r="63" spans="1:7" ht="12.75">
      <c r="A63" s="84"/>
      <c r="B63" s="50">
        <v>0</v>
      </c>
      <c r="C63" s="50"/>
      <c r="D63" s="62"/>
      <c r="E63" s="62"/>
      <c r="F63" s="206"/>
      <c r="G63" s="63"/>
    </row>
    <row r="64" spans="1:7" ht="13.5" thickBot="1">
      <c r="A64" s="53"/>
      <c r="B64" s="54">
        <f>SUM(B60:B63)</f>
        <v>0</v>
      </c>
      <c r="C64" s="54"/>
      <c r="D64" s="64"/>
      <c r="E64" s="64"/>
      <c r="F64" s="207"/>
      <c r="G64" s="65"/>
    </row>
    <row r="65" spans="1:7" ht="12.75">
      <c r="A65" s="46"/>
      <c r="B65" s="61"/>
      <c r="C65" s="61"/>
      <c r="D65" s="48">
        <v>0</v>
      </c>
      <c r="E65" s="48">
        <v>0</v>
      </c>
      <c r="F65" s="201">
        <v>0</v>
      </c>
      <c r="G65" s="49">
        <f>SUM(D65:F65)</f>
        <v>0</v>
      </c>
    </row>
    <row r="66" spans="1:7" ht="12.75">
      <c r="A66" s="180"/>
      <c r="B66" s="185">
        <v>0</v>
      </c>
      <c r="C66" s="185"/>
      <c r="D66" s="190"/>
      <c r="E66" s="190"/>
      <c r="F66" s="211"/>
      <c r="G66" s="191"/>
    </row>
    <row r="67" spans="1:7" ht="12.75">
      <c r="A67" s="180"/>
      <c r="B67" s="185">
        <v>0</v>
      </c>
      <c r="C67" s="185"/>
      <c r="D67" s="190"/>
      <c r="E67" s="190"/>
      <c r="F67" s="211"/>
      <c r="G67" s="191"/>
    </row>
    <row r="68" spans="1:7" ht="12.75">
      <c r="A68" s="180"/>
      <c r="B68" s="185">
        <v>0</v>
      </c>
      <c r="C68" s="185"/>
      <c r="D68" s="190"/>
      <c r="E68" s="190"/>
      <c r="F68" s="211"/>
      <c r="G68" s="191"/>
    </row>
    <row r="69" spans="1:7" ht="12.75">
      <c r="A69" s="180"/>
      <c r="B69" s="185">
        <v>0</v>
      </c>
      <c r="C69" s="185"/>
      <c r="D69" s="190"/>
      <c r="E69" s="190"/>
      <c r="F69" s="211"/>
      <c r="G69" s="191"/>
    </row>
    <row r="70" spans="1:7" ht="13.5" thickBot="1">
      <c r="A70" s="184"/>
      <c r="B70" s="54">
        <f>SUM(B66:B69)</f>
        <v>0</v>
      </c>
      <c r="C70" s="54"/>
      <c r="D70" s="192"/>
      <c r="E70" s="192"/>
      <c r="F70" s="212"/>
      <c r="G70" s="193"/>
    </row>
    <row r="71" spans="1:7" ht="12.75">
      <c r="A71" s="46"/>
      <c r="B71" s="47"/>
      <c r="C71" s="47"/>
      <c r="D71" s="48">
        <v>0</v>
      </c>
      <c r="E71" s="48">
        <v>0</v>
      </c>
      <c r="F71" s="201">
        <v>0</v>
      </c>
      <c r="G71" s="49">
        <f>SUM(D71:F71)</f>
        <v>0</v>
      </c>
    </row>
    <row r="72" spans="1:7" ht="12.75">
      <c r="A72" s="180"/>
      <c r="B72" s="185">
        <v>0</v>
      </c>
      <c r="C72" s="185"/>
      <c r="D72" s="190"/>
      <c r="E72" s="190"/>
      <c r="F72" s="211"/>
      <c r="G72" s="191"/>
    </row>
    <row r="73" spans="1:7" ht="12.75">
      <c r="A73" s="180"/>
      <c r="B73" s="185">
        <v>0</v>
      </c>
      <c r="C73" s="185"/>
      <c r="D73" s="190"/>
      <c r="E73" s="190"/>
      <c r="F73" s="211"/>
      <c r="G73" s="191"/>
    </row>
    <row r="74" spans="1:7" ht="12.75">
      <c r="A74" s="180"/>
      <c r="B74" s="185">
        <v>0</v>
      </c>
      <c r="C74" s="185"/>
      <c r="D74" s="190"/>
      <c r="E74" s="190"/>
      <c r="F74" s="211"/>
      <c r="G74" s="191"/>
    </row>
    <row r="75" spans="1:7" ht="12.75">
      <c r="A75" s="180"/>
      <c r="B75" s="185">
        <v>0</v>
      </c>
      <c r="C75" s="185"/>
      <c r="D75" s="190"/>
      <c r="E75" s="190"/>
      <c r="F75" s="211"/>
      <c r="G75" s="191"/>
    </row>
    <row r="76" spans="1:7" ht="13.5" thickBot="1">
      <c r="A76" s="184"/>
      <c r="B76" s="54">
        <f>SUM(B72:B75)</f>
        <v>0</v>
      </c>
      <c r="C76" s="54"/>
      <c r="D76" s="192"/>
      <c r="E76" s="192"/>
      <c r="F76" s="212"/>
      <c r="G76" s="193"/>
    </row>
    <row r="77" spans="1:7" ht="12.75">
      <c r="A77" s="46"/>
      <c r="B77" s="47"/>
      <c r="C77" s="47"/>
      <c r="D77" s="48">
        <v>0</v>
      </c>
      <c r="E77" s="48">
        <v>0</v>
      </c>
      <c r="F77" s="201">
        <v>0</v>
      </c>
      <c r="G77" s="49">
        <f>SUM(D77:F77)</f>
        <v>0</v>
      </c>
    </row>
    <row r="78" spans="1:7" ht="12.75">
      <c r="A78" s="180"/>
      <c r="B78" s="185">
        <v>0</v>
      </c>
      <c r="C78" s="185"/>
      <c r="D78" s="190"/>
      <c r="E78" s="190"/>
      <c r="F78" s="211"/>
      <c r="G78" s="191"/>
    </row>
    <row r="79" spans="1:7" ht="12.75">
      <c r="A79" s="180"/>
      <c r="B79" s="185">
        <v>0</v>
      </c>
      <c r="C79" s="185"/>
      <c r="D79" s="179"/>
      <c r="E79" s="179"/>
      <c r="F79" s="213"/>
      <c r="G79" s="181"/>
    </row>
    <row r="80" spans="1:7" ht="12.75">
      <c r="A80" s="180"/>
      <c r="B80" s="185">
        <v>0</v>
      </c>
      <c r="C80" s="185"/>
      <c r="D80" s="179"/>
      <c r="E80" s="179"/>
      <c r="F80" s="213"/>
      <c r="G80" s="181"/>
    </row>
    <row r="81" spans="1:7" ht="12.75">
      <c r="A81" s="180"/>
      <c r="B81" s="185">
        <v>0</v>
      </c>
      <c r="C81" s="185"/>
      <c r="D81" s="179"/>
      <c r="E81" s="179"/>
      <c r="F81" s="213"/>
      <c r="G81" s="181"/>
    </row>
    <row r="82" spans="1:7" ht="13.5" thickBot="1">
      <c r="A82" s="184"/>
      <c r="B82" s="54">
        <f>SUM(B78:B81)</f>
        <v>0</v>
      </c>
      <c r="C82" s="54"/>
      <c r="D82" s="182"/>
      <c r="E82" s="182"/>
      <c r="F82" s="214"/>
      <c r="G82" s="183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pane ySplit="3" topLeftCell="BM4" activePane="bottomLeft" state="frozen"/>
      <selection pane="topLeft" activeCell="A1" sqref="A1"/>
      <selection pane="bottomLeft" activeCell="I41" sqref="I41"/>
    </sheetView>
  </sheetViews>
  <sheetFormatPr defaultColWidth="11.421875" defaultRowHeight="12.75"/>
  <cols>
    <col min="1" max="1" width="40.421875" style="2" customWidth="1"/>
    <col min="2" max="2" width="8.57421875" style="0" bestFit="1" customWidth="1"/>
    <col min="3" max="3" width="14.421875" style="0" customWidth="1"/>
    <col min="4" max="4" width="14.00390625" style="0" customWidth="1"/>
    <col min="5" max="5" width="11.57421875" style="4" bestFit="1" customWidth="1"/>
    <col min="6" max="6" width="9.28125" style="4" bestFit="1" customWidth="1"/>
    <col min="7" max="7" width="5.57421875" style="2" bestFit="1" customWidth="1"/>
    <col min="8" max="8" width="7.28125" style="2" bestFit="1" customWidth="1"/>
    <col min="9" max="9" width="9.8515625" style="0" bestFit="1" customWidth="1"/>
    <col min="10" max="10" width="12.28125" style="0" customWidth="1"/>
    <col min="11" max="11" width="8.8515625" style="2" bestFit="1" customWidth="1"/>
  </cols>
  <sheetData>
    <row r="1" spans="1:6" s="1" customFormat="1" ht="15.75">
      <c r="A1" s="1" t="s">
        <v>172</v>
      </c>
      <c r="E1" s="3"/>
      <c r="F1" s="3"/>
    </row>
    <row r="3" spans="1:11" ht="12.75">
      <c r="A3" s="2" t="s">
        <v>0</v>
      </c>
      <c r="B3" t="s">
        <v>1</v>
      </c>
      <c r="C3" t="s">
        <v>2</v>
      </c>
      <c r="D3" t="s">
        <v>3</v>
      </c>
      <c r="E3" s="4" t="s">
        <v>4</v>
      </c>
      <c r="F3" s="4" t="s">
        <v>5</v>
      </c>
      <c r="G3" s="2" t="s">
        <v>6</v>
      </c>
      <c r="H3" s="2" t="s">
        <v>7</v>
      </c>
      <c r="I3" t="s">
        <v>24</v>
      </c>
      <c r="J3" t="s">
        <v>78</v>
      </c>
      <c r="K3" s="2" t="s">
        <v>25</v>
      </c>
    </row>
    <row r="5" spans="1:11" ht="12.75">
      <c r="A5" s="2" t="s">
        <v>98</v>
      </c>
      <c r="B5" t="s">
        <v>110</v>
      </c>
      <c r="C5" t="s">
        <v>53</v>
      </c>
      <c r="D5" t="s">
        <v>45</v>
      </c>
      <c r="E5" s="12">
        <v>0.005625</v>
      </c>
      <c r="F5" s="12">
        <f>E5</f>
        <v>0.005625</v>
      </c>
      <c r="G5" s="2">
        <v>5</v>
      </c>
      <c r="H5" s="2">
        <v>5</v>
      </c>
      <c r="I5">
        <v>1</v>
      </c>
      <c r="K5" s="2">
        <f>SUM(H5:J5)</f>
        <v>6</v>
      </c>
    </row>
    <row r="6" spans="2:6" ht="12.75">
      <c r="B6" t="s">
        <v>111</v>
      </c>
      <c r="C6" t="s">
        <v>86</v>
      </c>
      <c r="D6" t="s">
        <v>87</v>
      </c>
      <c r="E6" s="12">
        <v>0.011701388888888891</v>
      </c>
      <c r="F6" s="12">
        <f>+E6-E5</f>
        <v>0.006076388888888892</v>
      </c>
    </row>
    <row r="7" spans="2:6" ht="12.75">
      <c r="B7" t="s">
        <v>112</v>
      </c>
      <c r="C7" t="s">
        <v>145</v>
      </c>
      <c r="D7" t="s">
        <v>85</v>
      </c>
      <c r="E7" s="12">
        <v>0.01712962962962963</v>
      </c>
      <c r="F7" s="12">
        <f>+E7-E6</f>
        <v>0.005428240740740739</v>
      </c>
    </row>
    <row r="8" spans="2:6" ht="12.75">
      <c r="B8" t="s">
        <v>113</v>
      </c>
      <c r="C8" s="12" t="s">
        <v>146</v>
      </c>
      <c r="D8" t="s">
        <v>147</v>
      </c>
      <c r="E8" s="13">
        <v>0.022604166666666665</v>
      </c>
      <c r="F8" s="12">
        <f>+E8-E7</f>
        <v>0.005474537037037035</v>
      </c>
    </row>
    <row r="9" spans="3:6" ht="12.75">
      <c r="C9" s="12"/>
      <c r="E9" s="12"/>
      <c r="F9" s="12"/>
    </row>
    <row r="10" spans="1:11" ht="12.75">
      <c r="A10" s="2" t="s">
        <v>125</v>
      </c>
      <c r="B10" t="s">
        <v>126</v>
      </c>
      <c r="C10" t="s">
        <v>130</v>
      </c>
      <c r="D10" t="s">
        <v>131</v>
      </c>
      <c r="E10" s="12">
        <v>0.005451388888888888</v>
      </c>
      <c r="F10" s="12">
        <f>E10</f>
        <v>0.005451388888888888</v>
      </c>
      <c r="G10" s="2">
        <v>4</v>
      </c>
      <c r="H10" s="2">
        <v>6</v>
      </c>
      <c r="I10">
        <v>1</v>
      </c>
      <c r="K10" s="2">
        <f>SUM(H10:J10)</f>
        <v>7</v>
      </c>
    </row>
    <row r="11" spans="1:6" ht="12.75">
      <c r="A11" s="7" t="s">
        <v>133</v>
      </c>
      <c r="B11" t="s">
        <v>127</v>
      </c>
      <c r="C11" t="s">
        <v>132</v>
      </c>
      <c r="D11" t="s">
        <v>88</v>
      </c>
      <c r="E11" s="12">
        <v>0.010231481481481482</v>
      </c>
      <c r="F11" s="12">
        <f>+E11-E10</f>
        <v>0.004780092592592594</v>
      </c>
    </row>
    <row r="12" spans="2:6" ht="12.75">
      <c r="B12" t="s">
        <v>128</v>
      </c>
      <c r="C12" t="s">
        <v>84</v>
      </c>
      <c r="D12" t="s">
        <v>54</v>
      </c>
      <c r="E12" s="12">
        <v>0.014594907407407405</v>
      </c>
      <c r="F12" s="12">
        <f>+E12-E11</f>
        <v>0.004363425925925923</v>
      </c>
    </row>
    <row r="13" spans="2:6" ht="12.75">
      <c r="B13" t="s">
        <v>129</v>
      </c>
      <c r="C13" t="s">
        <v>95</v>
      </c>
      <c r="D13" t="s">
        <v>52</v>
      </c>
      <c r="E13" s="13">
        <v>0.019537037037037037</v>
      </c>
      <c r="F13" s="12">
        <f>+E13-E12</f>
        <v>0.004942129629629631</v>
      </c>
    </row>
    <row r="14" spans="5:6" ht="12.75">
      <c r="E14" s="12"/>
      <c r="F14" s="12"/>
    </row>
    <row r="15" spans="1:11" ht="12.75">
      <c r="A15" s="2" t="s">
        <v>134</v>
      </c>
      <c r="B15" t="s">
        <v>135</v>
      </c>
      <c r="C15" s="12" t="s">
        <v>139</v>
      </c>
      <c r="D15" t="s">
        <v>140</v>
      </c>
      <c r="E15" s="12">
        <v>0.0053125</v>
      </c>
      <c r="F15" s="12">
        <f>E15</f>
        <v>0.0053125</v>
      </c>
      <c r="G15" s="2">
        <v>2</v>
      </c>
      <c r="H15" s="2">
        <v>8</v>
      </c>
      <c r="I15">
        <v>0</v>
      </c>
      <c r="K15" s="2">
        <f>SUM(H15:J15)</f>
        <v>8</v>
      </c>
    </row>
    <row r="16" spans="2:6" ht="12.75">
      <c r="B16" t="s">
        <v>136</v>
      </c>
      <c r="C16" t="s">
        <v>141</v>
      </c>
      <c r="D16" t="s">
        <v>142</v>
      </c>
      <c r="E16" s="12">
        <v>0.009976851851851853</v>
      </c>
      <c r="F16" s="12">
        <f>+E16-E15</f>
        <v>0.004664351851851853</v>
      </c>
    </row>
    <row r="17" spans="2:6" ht="12.75">
      <c r="B17" t="s">
        <v>137</v>
      </c>
      <c r="C17" t="s">
        <v>143</v>
      </c>
      <c r="D17" t="s">
        <v>144</v>
      </c>
      <c r="E17" s="12">
        <v>0.014791666666666668</v>
      </c>
      <c r="F17" s="12">
        <f>+E17-E16</f>
        <v>0.004814814814814815</v>
      </c>
    </row>
    <row r="18" spans="2:6" ht="12.75">
      <c r="B18" t="s">
        <v>138</v>
      </c>
      <c r="C18" t="s">
        <v>83</v>
      </c>
      <c r="D18" t="s">
        <v>52</v>
      </c>
      <c r="E18" s="13">
        <v>0.018680555555555554</v>
      </c>
      <c r="F18" s="12">
        <f>+E18-E17</f>
        <v>0.003888888888888886</v>
      </c>
    </row>
    <row r="19" spans="5:6" ht="12.75">
      <c r="E19" s="12"/>
      <c r="F19" s="12"/>
    </row>
    <row r="20" spans="1:11" ht="12.75">
      <c r="A20" s="2" t="s">
        <v>114</v>
      </c>
      <c r="B20" t="s">
        <v>115</v>
      </c>
      <c r="C20" t="s">
        <v>119</v>
      </c>
      <c r="D20" t="s">
        <v>120</v>
      </c>
      <c r="E20" s="12">
        <v>0.0050810185185185186</v>
      </c>
      <c r="F20" s="12">
        <f>E20</f>
        <v>0.0050810185185185186</v>
      </c>
      <c r="G20" s="2">
        <v>3</v>
      </c>
      <c r="H20" s="2">
        <v>7</v>
      </c>
      <c r="I20">
        <v>1</v>
      </c>
      <c r="K20" s="2">
        <f>SUM(H20:J20)</f>
        <v>8</v>
      </c>
    </row>
    <row r="21" spans="2:6" ht="12.75">
      <c r="B21" t="s">
        <v>116</v>
      </c>
      <c r="C21" t="s">
        <v>93</v>
      </c>
      <c r="D21" t="s">
        <v>94</v>
      </c>
      <c r="E21" s="12">
        <v>0.009699074074074074</v>
      </c>
      <c r="F21" s="12">
        <f>+E21-E20</f>
        <v>0.004618055555555555</v>
      </c>
    </row>
    <row r="22" spans="2:6" ht="12.75">
      <c r="B22" t="s">
        <v>117</v>
      </c>
      <c r="C22" t="s">
        <v>121</v>
      </c>
      <c r="D22" t="s">
        <v>122</v>
      </c>
      <c r="E22" s="12">
        <v>0.015</v>
      </c>
      <c r="F22" s="12">
        <f>+E22-E21</f>
        <v>0.005300925925925926</v>
      </c>
    </row>
    <row r="23" spans="2:6" ht="12.75">
      <c r="B23" t="s">
        <v>118</v>
      </c>
      <c r="C23" t="s">
        <v>123</v>
      </c>
      <c r="D23" t="s">
        <v>124</v>
      </c>
      <c r="E23" s="13">
        <v>0.019189814814814816</v>
      </c>
      <c r="F23" s="12">
        <f>+E23-E22</f>
        <v>0.004189814814814816</v>
      </c>
    </row>
    <row r="24" spans="5:6" ht="12.75">
      <c r="E24" s="12"/>
      <c r="F24" s="12"/>
    </row>
    <row r="25" spans="1:11" ht="12.75">
      <c r="A25" s="2" t="s">
        <v>99</v>
      </c>
      <c r="B25" t="s">
        <v>100</v>
      </c>
      <c r="C25" t="s">
        <v>104</v>
      </c>
      <c r="D25" t="s">
        <v>105</v>
      </c>
      <c r="E25" s="12">
        <v>0.005381944444444445</v>
      </c>
      <c r="F25" s="12">
        <f>E25</f>
        <v>0.005381944444444445</v>
      </c>
      <c r="G25" s="2">
        <v>1</v>
      </c>
      <c r="H25" s="2">
        <v>9</v>
      </c>
      <c r="I25">
        <v>0</v>
      </c>
      <c r="J25">
        <v>-1</v>
      </c>
      <c r="K25" s="2">
        <f>SUM(H25:J25)</f>
        <v>8</v>
      </c>
    </row>
    <row r="26" spans="2:6" ht="12.75">
      <c r="B26" t="s">
        <v>101</v>
      </c>
      <c r="C26" t="s">
        <v>51</v>
      </c>
      <c r="D26" t="s">
        <v>82</v>
      </c>
      <c r="E26" s="12">
        <v>0.010266203703703703</v>
      </c>
      <c r="F26" s="12">
        <f>+E26-E25</f>
        <v>0.0048842592592592575</v>
      </c>
    </row>
    <row r="27" spans="2:6" ht="12.75">
      <c r="B27" t="s">
        <v>102</v>
      </c>
      <c r="C27" t="s">
        <v>106</v>
      </c>
      <c r="D27" t="s">
        <v>107</v>
      </c>
      <c r="E27" s="12">
        <v>0.014421296296296295</v>
      </c>
      <c r="F27" s="12">
        <f>+E27-E26</f>
        <v>0.004155092592592592</v>
      </c>
    </row>
    <row r="28" spans="2:6" ht="12.75">
      <c r="B28" t="s">
        <v>103</v>
      </c>
      <c r="C28" t="s">
        <v>108</v>
      </c>
      <c r="D28" t="s">
        <v>109</v>
      </c>
      <c r="E28" s="13">
        <v>0.01849537037037037</v>
      </c>
      <c r="F28" s="12">
        <f>+E28-E27</f>
        <v>0.0040740740740740754</v>
      </c>
    </row>
    <row r="29" spans="5:6" ht="12.75">
      <c r="E29" s="12"/>
      <c r="F29" s="12"/>
    </row>
    <row r="30" spans="5:6" ht="12.75">
      <c r="E30" s="12"/>
      <c r="F30" s="12"/>
    </row>
    <row r="31" spans="1:11" ht="12.75">
      <c r="A31" s="2" t="s">
        <v>40</v>
      </c>
      <c r="E31" s="12"/>
      <c r="F31" s="12"/>
      <c r="H31" s="2">
        <v>0</v>
      </c>
      <c r="K31" s="2">
        <v>0</v>
      </c>
    </row>
    <row r="32" spans="1:11" ht="12.75">
      <c r="A32" s="2" t="s">
        <v>168</v>
      </c>
      <c r="E32" s="12"/>
      <c r="F32" s="12"/>
      <c r="H32" s="2">
        <v>0</v>
      </c>
      <c r="K32" s="2">
        <v>0</v>
      </c>
    </row>
    <row r="33" spans="1:11" ht="12.75">
      <c r="A33" s="2" t="s">
        <v>169</v>
      </c>
      <c r="E33" s="12"/>
      <c r="F33" s="12"/>
      <c r="H33" s="2">
        <v>0</v>
      </c>
      <c r="K33" s="2">
        <v>0</v>
      </c>
    </row>
    <row r="34" spans="1:11" ht="12.75">
      <c r="A34" s="2" t="s">
        <v>71</v>
      </c>
      <c r="E34" s="12"/>
      <c r="F34" s="12"/>
      <c r="H34" s="2">
        <v>0</v>
      </c>
      <c r="K34" s="2">
        <v>0</v>
      </c>
    </row>
    <row r="35" spans="5:6" ht="12.75">
      <c r="E35" s="12"/>
      <c r="F35" s="12"/>
    </row>
    <row r="36" spans="5:6" ht="12.75">
      <c r="E36" s="12"/>
      <c r="F36" s="12"/>
    </row>
    <row r="37" spans="1:6" ht="12.75">
      <c r="A37" s="2" t="s">
        <v>148</v>
      </c>
      <c r="E37" s="12"/>
      <c r="F37" s="12"/>
    </row>
    <row r="38" spans="1:6" ht="12.75">
      <c r="A38" s="2" t="s">
        <v>149</v>
      </c>
      <c r="B38" t="s">
        <v>150</v>
      </c>
      <c r="E38" s="12"/>
      <c r="F38" s="12"/>
    </row>
    <row r="39" spans="1:6" ht="12.75">
      <c r="A39" s="2" t="s">
        <v>151</v>
      </c>
      <c r="B39" t="s">
        <v>10</v>
      </c>
      <c r="E39" s="12"/>
      <c r="F39" s="12"/>
    </row>
    <row r="40" spans="1:2" ht="12.75">
      <c r="A40" s="2" t="s">
        <v>152</v>
      </c>
      <c r="B40" t="s">
        <v>10</v>
      </c>
    </row>
    <row r="41" spans="1:6" ht="12.75">
      <c r="A41" s="2" t="s">
        <v>153</v>
      </c>
      <c r="B41" t="s">
        <v>10</v>
      </c>
      <c r="E41" s="12"/>
      <c r="F41" s="12"/>
    </row>
    <row r="42" spans="1:6" ht="12.75">
      <c r="A42" s="2" t="s">
        <v>154</v>
      </c>
      <c r="B42" t="s">
        <v>10</v>
      </c>
      <c r="E42" s="12"/>
      <c r="F42" s="12"/>
    </row>
    <row r="43" spans="1:6" ht="12.75">
      <c r="A43" s="2" t="s">
        <v>155</v>
      </c>
      <c r="B43" t="s">
        <v>10</v>
      </c>
      <c r="E43" s="12"/>
      <c r="F43" s="12"/>
    </row>
    <row r="44" spans="1:6" ht="12.75">
      <c r="A44" s="2" t="s">
        <v>156</v>
      </c>
      <c r="B44" t="s">
        <v>150</v>
      </c>
      <c r="C44" s="12"/>
      <c r="E44" s="12"/>
      <c r="F44" s="12"/>
    </row>
    <row r="45" spans="1:2" ht="12.75">
      <c r="A45" s="2" t="s">
        <v>157</v>
      </c>
      <c r="B45" t="s">
        <v>150</v>
      </c>
    </row>
    <row r="46" spans="1:6" ht="12.75">
      <c r="A46" s="2" t="s">
        <v>158</v>
      </c>
      <c r="B46" t="s">
        <v>10</v>
      </c>
      <c r="E46" s="12"/>
      <c r="F46" s="12"/>
    </row>
    <row r="47" spans="5:6" ht="12.75">
      <c r="E47" s="12"/>
      <c r="F47" s="12"/>
    </row>
    <row r="48" spans="5:6" ht="12.75">
      <c r="E48" s="12"/>
      <c r="F48" s="12"/>
    </row>
    <row r="49" spans="3:6" ht="12.75">
      <c r="C49" s="12"/>
      <c r="E49" s="12"/>
      <c r="F49" s="12"/>
    </row>
    <row r="51" spans="5:6" ht="12.75">
      <c r="E51" s="12"/>
      <c r="F51" s="12"/>
    </row>
    <row r="52" spans="5:6" ht="12.75">
      <c r="E52" s="12"/>
      <c r="F52" s="12"/>
    </row>
    <row r="53" spans="5:6" ht="12.75">
      <c r="E53" s="12"/>
      <c r="F53" s="12"/>
    </row>
    <row r="54" spans="3:6" ht="12.75">
      <c r="C54" s="12"/>
      <c r="E54" s="12"/>
      <c r="F54" s="12"/>
    </row>
    <row r="56" spans="5:6" ht="12.75">
      <c r="E56" s="12"/>
      <c r="F56" s="12"/>
    </row>
    <row r="57" spans="5:6" ht="12.75">
      <c r="E57" s="12"/>
      <c r="F57" s="12"/>
    </row>
    <row r="58" spans="5:6" ht="12.75">
      <c r="E58" s="12"/>
      <c r="F58" s="12"/>
    </row>
    <row r="59" spans="5:6" ht="12.75">
      <c r="E59" s="12"/>
      <c r="F59" s="12"/>
    </row>
  </sheetData>
  <printOptions/>
  <pageMargins left="0.45" right="0.54" top="1" bottom="1" header="0.4921259845" footer="0.4921259845"/>
  <pageSetup horizontalDpi="300" verticalDpi="300" orientation="landscape" paperSize="9" r:id="rId1"/>
  <ignoredErrors>
    <ignoredError sqref="K5 K10 K15 K20 K2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S87"/>
  <sheetViews>
    <sheetView workbookViewId="0" topLeftCell="A1">
      <selection activeCell="A22" sqref="A22:O29"/>
    </sheetView>
  </sheetViews>
  <sheetFormatPr defaultColWidth="11.421875" defaultRowHeight="12.75"/>
  <cols>
    <col min="1" max="1" width="8.8515625" style="14" customWidth="1"/>
    <col min="2" max="2" width="19.7109375" style="14" customWidth="1"/>
    <col min="3" max="3" width="7.28125" style="14" customWidth="1"/>
    <col min="4" max="6" width="6.00390625" style="5" customWidth="1"/>
    <col min="7" max="7" width="6.421875" style="5" customWidth="1"/>
    <col min="8" max="11" width="6.00390625" style="5" customWidth="1"/>
    <col min="12" max="12" width="6.57421875" style="5" customWidth="1"/>
    <col min="13" max="13" width="6.00390625" style="5" customWidth="1"/>
    <col min="14" max="17" width="6.140625" style="5" customWidth="1"/>
    <col min="18" max="18" width="11.7109375" style="5" customWidth="1"/>
    <col min="19" max="19" width="7.7109375" style="14" customWidth="1"/>
    <col min="20" max="16384" width="11.421875" style="14" customWidth="1"/>
  </cols>
  <sheetData>
    <row r="1" spans="1:19" ht="14.25" customHeight="1" thickBot="1" thickTop="1">
      <c r="A1" s="91">
        <v>2</v>
      </c>
      <c r="B1" s="529" t="s">
        <v>171</v>
      </c>
      <c r="C1" s="530"/>
      <c r="D1" s="530"/>
      <c r="E1" s="530"/>
      <c r="F1" s="530"/>
      <c r="G1" s="530"/>
      <c r="H1" s="530"/>
      <c r="I1" s="530"/>
      <c r="J1" s="530"/>
      <c r="K1" s="530"/>
      <c r="L1" s="39"/>
      <c r="M1" s="39"/>
      <c r="N1" s="39"/>
      <c r="O1" s="39"/>
      <c r="P1" s="39"/>
      <c r="Q1" s="39"/>
      <c r="R1" s="540" t="s">
        <v>7</v>
      </c>
      <c r="S1" s="525" t="s">
        <v>6</v>
      </c>
    </row>
    <row r="2" spans="1:19" ht="9" customHeight="1" thickBot="1" thickTop="1">
      <c r="A2" s="92">
        <v>0</v>
      </c>
      <c r="B2" s="94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541"/>
      <c r="S2" s="525"/>
    </row>
    <row r="3" spans="1:19" ht="14.25" customHeight="1" thickBot="1" thickTop="1">
      <c r="A3" s="93" t="s">
        <v>41</v>
      </c>
      <c r="B3" s="95" t="s">
        <v>42</v>
      </c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541"/>
      <c r="S3" s="525"/>
    </row>
    <row r="4" spans="1:19" ht="14.25" customHeight="1" thickBot="1" thickTop="1">
      <c r="A4" s="93"/>
      <c r="B4" s="96" t="s">
        <v>30</v>
      </c>
      <c r="C4" s="17"/>
      <c r="D4" s="527" t="s">
        <v>43</v>
      </c>
      <c r="E4" s="528"/>
      <c r="F4" s="531" t="s">
        <v>160</v>
      </c>
      <c r="G4" s="532"/>
      <c r="H4" s="531" t="s">
        <v>173</v>
      </c>
      <c r="I4" s="532"/>
      <c r="J4" s="531" t="s">
        <v>161</v>
      </c>
      <c r="K4" s="532"/>
      <c r="L4" s="531" t="s">
        <v>35</v>
      </c>
      <c r="M4" s="532"/>
      <c r="N4" s="527" t="s">
        <v>159</v>
      </c>
      <c r="O4" s="528"/>
      <c r="P4" s="527" t="s">
        <v>162</v>
      </c>
      <c r="Q4" s="533"/>
      <c r="R4" s="542"/>
      <c r="S4" s="525"/>
    </row>
    <row r="5" spans="1:19" ht="14.25" customHeight="1" thickBot="1" thickTop="1">
      <c r="A5" s="526">
        <v>1</v>
      </c>
      <c r="B5" s="486" t="s">
        <v>43</v>
      </c>
      <c r="C5" s="15" t="s">
        <v>37</v>
      </c>
      <c r="D5" s="496" t="s">
        <v>36</v>
      </c>
      <c r="E5" s="497"/>
      <c r="F5" s="291">
        <v>0.3055555555555555</v>
      </c>
      <c r="G5" s="292">
        <v>0.513888888888889</v>
      </c>
      <c r="H5" s="291">
        <v>0.47222222222222227</v>
      </c>
      <c r="I5" s="292">
        <v>0.638888888888889</v>
      </c>
      <c r="J5" s="291">
        <v>0.845138888888889</v>
      </c>
      <c r="K5" s="292">
        <v>0.6805555555555555</v>
      </c>
      <c r="L5" s="291">
        <v>0.8375</v>
      </c>
      <c r="M5" s="298">
        <v>0.6805555555555555</v>
      </c>
      <c r="N5" s="291">
        <v>0.6805555555555555</v>
      </c>
      <c r="O5" s="292">
        <v>0.4305555555555556</v>
      </c>
      <c r="P5" s="291">
        <v>0.5555555555555556</v>
      </c>
      <c r="Q5" s="298">
        <v>0.2638888888888889</v>
      </c>
      <c r="R5" s="544">
        <v>0.09027777777777778</v>
      </c>
      <c r="S5" s="506">
        <v>7</v>
      </c>
    </row>
    <row r="6" spans="1:19" ht="14.25" customHeight="1" thickBot="1" thickTop="1">
      <c r="A6" s="492"/>
      <c r="B6" s="487"/>
      <c r="C6" s="16" t="s">
        <v>7</v>
      </c>
      <c r="D6" s="498"/>
      <c r="E6" s="499"/>
      <c r="F6" s="493" t="s">
        <v>72</v>
      </c>
      <c r="G6" s="495"/>
      <c r="H6" s="493" t="s">
        <v>72</v>
      </c>
      <c r="I6" s="495"/>
      <c r="J6" s="493" t="s">
        <v>90</v>
      </c>
      <c r="K6" s="495"/>
      <c r="L6" s="493" t="s">
        <v>90</v>
      </c>
      <c r="M6" s="495"/>
      <c r="N6" s="493" t="s">
        <v>72</v>
      </c>
      <c r="O6" s="495"/>
      <c r="P6" s="493" t="s">
        <v>72</v>
      </c>
      <c r="Q6" s="494"/>
      <c r="R6" s="523"/>
      <c r="S6" s="506"/>
    </row>
    <row r="7" spans="1:19" ht="14.25" customHeight="1" thickBot="1" thickTop="1">
      <c r="A7" s="492">
        <v>2</v>
      </c>
      <c r="B7" s="486" t="s">
        <v>65</v>
      </c>
      <c r="C7" s="15" t="s">
        <v>37</v>
      </c>
      <c r="D7" s="291">
        <v>0.8381944444444445</v>
      </c>
      <c r="E7" s="292">
        <v>0.8416666666666667</v>
      </c>
      <c r="F7" s="496" t="s">
        <v>36</v>
      </c>
      <c r="G7" s="497"/>
      <c r="H7" s="291">
        <v>0.842361111111111</v>
      </c>
      <c r="I7" s="292">
        <v>0.7638888888888888</v>
      </c>
      <c r="J7" s="291">
        <v>0.8395833333333332</v>
      </c>
      <c r="K7" s="292">
        <v>0.8395833333333332</v>
      </c>
      <c r="L7" s="291">
        <v>0.8375</v>
      </c>
      <c r="M7" s="298">
        <v>0.8381944444444445</v>
      </c>
      <c r="N7" s="299">
        <v>0.8402777777777778</v>
      </c>
      <c r="O7" s="300">
        <v>0.8381944444444445</v>
      </c>
      <c r="P7" s="299">
        <v>0.8430555555555556</v>
      </c>
      <c r="Q7" s="305">
        <v>0.845138888888889</v>
      </c>
      <c r="R7" s="543">
        <v>0.4590277777777778</v>
      </c>
      <c r="S7" s="506">
        <v>1</v>
      </c>
    </row>
    <row r="8" spans="1:19" ht="14.25" customHeight="1" thickBot="1" thickTop="1">
      <c r="A8" s="492"/>
      <c r="B8" s="487"/>
      <c r="C8" s="16" t="s">
        <v>7</v>
      </c>
      <c r="D8" s="493" t="s">
        <v>73</v>
      </c>
      <c r="E8" s="495"/>
      <c r="F8" s="498"/>
      <c r="G8" s="499"/>
      <c r="H8" s="493" t="s">
        <v>90</v>
      </c>
      <c r="I8" s="495"/>
      <c r="J8" s="493" t="s">
        <v>73</v>
      </c>
      <c r="K8" s="495"/>
      <c r="L8" s="493" t="s">
        <v>73</v>
      </c>
      <c r="M8" s="495"/>
      <c r="N8" s="493" t="s">
        <v>73</v>
      </c>
      <c r="O8" s="495"/>
      <c r="P8" s="493" t="s">
        <v>73</v>
      </c>
      <c r="Q8" s="494"/>
      <c r="R8" s="523"/>
      <c r="S8" s="506"/>
    </row>
    <row r="9" spans="1:19" ht="14.25" customHeight="1" thickBot="1" thickTop="1">
      <c r="A9" s="492">
        <v>3</v>
      </c>
      <c r="B9" s="486" t="s">
        <v>168</v>
      </c>
      <c r="C9" s="15" t="s">
        <v>37</v>
      </c>
      <c r="D9" s="291">
        <v>0.8409722222222222</v>
      </c>
      <c r="E9" s="292">
        <v>0.84375</v>
      </c>
      <c r="F9" s="291">
        <v>0.5555555555555556</v>
      </c>
      <c r="G9" s="292">
        <v>0.8458333333333333</v>
      </c>
      <c r="H9" s="496" t="s">
        <v>36</v>
      </c>
      <c r="I9" s="497"/>
      <c r="J9" s="291">
        <v>0.8458333333333333</v>
      </c>
      <c r="K9" s="292">
        <v>0.842361111111111</v>
      </c>
      <c r="L9" s="291">
        <v>0.8368055555555555</v>
      </c>
      <c r="M9" s="298">
        <v>0.8368055555555555</v>
      </c>
      <c r="N9" s="299">
        <v>0.8388888888888889</v>
      </c>
      <c r="O9" s="300">
        <v>0.845138888888889</v>
      </c>
      <c r="P9" s="299">
        <v>0.6805555555555555</v>
      </c>
      <c r="Q9" s="305">
        <v>0.8430555555555556</v>
      </c>
      <c r="R9" s="543">
        <v>0.41805555555555557</v>
      </c>
      <c r="S9" s="506">
        <v>2</v>
      </c>
    </row>
    <row r="10" spans="1:19" ht="14.25" customHeight="1" thickBot="1" thickTop="1">
      <c r="A10" s="492"/>
      <c r="B10" s="487"/>
      <c r="C10" s="16" t="s">
        <v>7</v>
      </c>
      <c r="D10" s="493" t="s">
        <v>73</v>
      </c>
      <c r="E10" s="495"/>
      <c r="F10" s="493" t="s">
        <v>90</v>
      </c>
      <c r="G10" s="495"/>
      <c r="H10" s="498"/>
      <c r="I10" s="499"/>
      <c r="J10" s="493" t="s">
        <v>73</v>
      </c>
      <c r="K10" s="495"/>
      <c r="L10" s="493" t="s">
        <v>73</v>
      </c>
      <c r="M10" s="495"/>
      <c r="N10" s="493" t="s">
        <v>73</v>
      </c>
      <c r="O10" s="495"/>
      <c r="P10" s="493" t="s">
        <v>90</v>
      </c>
      <c r="Q10" s="494"/>
      <c r="R10" s="523"/>
      <c r="S10" s="506"/>
    </row>
    <row r="11" spans="1:19" ht="14.25" customHeight="1" thickBot="1" thickTop="1">
      <c r="A11" s="492">
        <v>4</v>
      </c>
      <c r="B11" s="486" t="s">
        <v>40</v>
      </c>
      <c r="C11" s="15" t="s">
        <v>37</v>
      </c>
      <c r="D11" s="291">
        <v>0.7222222222222222</v>
      </c>
      <c r="E11" s="292">
        <v>0.8444444444444444</v>
      </c>
      <c r="F11" s="291">
        <v>0.3888888888888889</v>
      </c>
      <c r="G11" s="292">
        <v>0.3888888888888889</v>
      </c>
      <c r="H11" s="291">
        <v>0.7638888888888888</v>
      </c>
      <c r="I11" s="292">
        <v>0.5555555555555556</v>
      </c>
      <c r="J11" s="496" t="s">
        <v>36</v>
      </c>
      <c r="K11" s="497"/>
      <c r="L11" s="291">
        <v>0.6805555555555555</v>
      </c>
      <c r="M11" s="298">
        <v>0.8416666666666667</v>
      </c>
      <c r="N11" s="291">
        <v>0.8458333333333333</v>
      </c>
      <c r="O11" s="292">
        <v>0.842361111111111</v>
      </c>
      <c r="P11" s="291">
        <v>0.8458333333333333</v>
      </c>
      <c r="Q11" s="298">
        <v>0.513888888888889</v>
      </c>
      <c r="R11" s="543">
        <v>0.21319444444444444</v>
      </c>
      <c r="S11" s="506">
        <v>4</v>
      </c>
    </row>
    <row r="12" spans="1:19" ht="14.25" customHeight="1" thickBot="1" thickTop="1">
      <c r="A12" s="492"/>
      <c r="B12" s="487"/>
      <c r="C12" s="16" t="s">
        <v>7</v>
      </c>
      <c r="D12" s="493" t="s">
        <v>90</v>
      </c>
      <c r="E12" s="495"/>
      <c r="F12" s="493" t="s">
        <v>72</v>
      </c>
      <c r="G12" s="495"/>
      <c r="H12" s="493" t="s">
        <v>72</v>
      </c>
      <c r="I12" s="495"/>
      <c r="J12" s="498"/>
      <c r="K12" s="499"/>
      <c r="L12" s="493" t="s">
        <v>90</v>
      </c>
      <c r="M12" s="495"/>
      <c r="N12" s="493" t="s">
        <v>73</v>
      </c>
      <c r="O12" s="495"/>
      <c r="P12" s="493" t="s">
        <v>90</v>
      </c>
      <c r="Q12" s="494"/>
      <c r="R12" s="523"/>
      <c r="S12" s="506"/>
    </row>
    <row r="13" spans="1:19" ht="14.25" customHeight="1" thickTop="1">
      <c r="A13" s="492">
        <v>5</v>
      </c>
      <c r="B13" s="486" t="s">
        <v>26</v>
      </c>
      <c r="C13" s="15" t="s">
        <v>37</v>
      </c>
      <c r="D13" s="291">
        <v>0.2638888888888889</v>
      </c>
      <c r="E13" s="292">
        <v>0.8444444444444444</v>
      </c>
      <c r="F13" s="291">
        <v>0.2638888888888889</v>
      </c>
      <c r="G13" s="292">
        <v>0.3055555555555555</v>
      </c>
      <c r="H13" s="291">
        <v>0.2222222222222222</v>
      </c>
      <c r="I13" s="292">
        <v>0.2222222222222222</v>
      </c>
      <c r="J13" s="291">
        <v>0.8444444444444444</v>
      </c>
      <c r="K13" s="292">
        <v>0.513888888888889</v>
      </c>
      <c r="L13" s="500" t="s">
        <v>36</v>
      </c>
      <c r="M13" s="501"/>
      <c r="N13" s="301">
        <v>0.34722222222222227</v>
      </c>
      <c r="O13" s="304">
        <v>0.8444444444444444</v>
      </c>
      <c r="P13" s="301">
        <v>0.2638888888888889</v>
      </c>
      <c r="Q13" s="302">
        <v>0.7638888888888888</v>
      </c>
      <c r="R13" s="543" t="s">
        <v>164</v>
      </c>
      <c r="S13" s="516">
        <v>6</v>
      </c>
    </row>
    <row r="14" spans="1:19" ht="14.25" customHeight="1" thickBot="1">
      <c r="A14" s="492"/>
      <c r="B14" s="487"/>
      <c r="C14" s="16" t="s">
        <v>7</v>
      </c>
      <c r="D14" s="493" t="s">
        <v>90</v>
      </c>
      <c r="E14" s="495"/>
      <c r="F14" s="493" t="s">
        <v>72</v>
      </c>
      <c r="G14" s="495"/>
      <c r="H14" s="493" t="s">
        <v>72</v>
      </c>
      <c r="I14" s="495"/>
      <c r="J14" s="493" t="s">
        <v>90</v>
      </c>
      <c r="K14" s="495"/>
      <c r="L14" s="502"/>
      <c r="M14" s="491"/>
      <c r="N14" s="493" t="s">
        <v>90</v>
      </c>
      <c r="O14" s="495"/>
      <c r="P14" s="493" t="s">
        <v>72</v>
      </c>
      <c r="Q14" s="494"/>
      <c r="R14" s="523"/>
      <c r="S14" s="524"/>
    </row>
    <row r="15" spans="1:19" ht="14.25" customHeight="1" thickTop="1">
      <c r="A15" s="492">
        <v>6</v>
      </c>
      <c r="B15" s="486" t="s">
        <v>159</v>
      </c>
      <c r="C15" s="15" t="s">
        <v>37</v>
      </c>
      <c r="D15" s="291">
        <v>0.8444444444444444</v>
      </c>
      <c r="E15" s="292">
        <v>0.8402777777777778</v>
      </c>
      <c r="F15" s="291">
        <v>0.4305555555555556</v>
      </c>
      <c r="G15" s="292">
        <v>0.3055555555555555</v>
      </c>
      <c r="H15" s="291">
        <v>0.34722222222222227</v>
      </c>
      <c r="I15" s="292">
        <v>0.7222222222222222</v>
      </c>
      <c r="J15" s="291">
        <v>0.7638888888888888</v>
      </c>
      <c r="K15" s="292">
        <v>0.5555555555555556</v>
      </c>
      <c r="L15" s="301">
        <v>0.8458333333333333</v>
      </c>
      <c r="M15" s="302">
        <v>0.6805555555555555</v>
      </c>
      <c r="N15" s="518" t="s">
        <v>36</v>
      </c>
      <c r="O15" s="519"/>
      <c r="P15" s="303">
        <v>0.34722222222222227</v>
      </c>
      <c r="Q15" s="306">
        <v>0.7638888888888888</v>
      </c>
      <c r="R15" s="522" t="s">
        <v>163</v>
      </c>
      <c r="S15" s="516">
        <v>5</v>
      </c>
    </row>
    <row r="16" spans="1:19" ht="14.25" customHeight="1" thickBot="1">
      <c r="A16" s="492"/>
      <c r="B16" s="487"/>
      <c r="C16" s="16" t="s">
        <v>7</v>
      </c>
      <c r="D16" s="493" t="s">
        <v>73</v>
      </c>
      <c r="E16" s="495"/>
      <c r="F16" s="493" t="s">
        <v>72</v>
      </c>
      <c r="G16" s="495"/>
      <c r="H16" s="493" t="s">
        <v>72</v>
      </c>
      <c r="I16" s="495"/>
      <c r="J16" s="493" t="s">
        <v>72</v>
      </c>
      <c r="K16" s="495"/>
      <c r="L16" s="493" t="s">
        <v>90</v>
      </c>
      <c r="M16" s="495"/>
      <c r="N16" s="520"/>
      <c r="O16" s="521"/>
      <c r="P16" s="493" t="s">
        <v>72</v>
      </c>
      <c r="Q16" s="494"/>
      <c r="R16" s="523"/>
      <c r="S16" s="524"/>
    </row>
    <row r="17" spans="1:19" ht="14.25" customHeight="1" thickTop="1">
      <c r="A17" s="492">
        <v>7</v>
      </c>
      <c r="B17" s="486" t="s">
        <v>44</v>
      </c>
      <c r="C17" s="15" t="s">
        <v>37</v>
      </c>
      <c r="D17" s="291">
        <v>0.842361111111111</v>
      </c>
      <c r="E17" s="292">
        <v>0.8375</v>
      </c>
      <c r="F17" s="291">
        <v>0.5972222222222222</v>
      </c>
      <c r="G17" s="292">
        <v>0.7222222222222222</v>
      </c>
      <c r="H17" s="291">
        <v>0.8444444444444444</v>
      </c>
      <c r="I17" s="292">
        <v>0.5972222222222222</v>
      </c>
      <c r="J17" s="291">
        <v>0.7638888888888888</v>
      </c>
      <c r="K17" s="292">
        <v>0.8416666666666667</v>
      </c>
      <c r="L17" s="301">
        <v>0.8375</v>
      </c>
      <c r="M17" s="302">
        <v>0.8458333333333333</v>
      </c>
      <c r="N17" s="301">
        <v>0.8388888888888889</v>
      </c>
      <c r="O17" s="302">
        <v>0.8458333333333333</v>
      </c>
      <c r="P17" s="518" t="s">
        <v>36</v>
      </c>
      <c r="Q17" s="535"/>
      <c r="R17" s="543">
        <v>0.3361111111111111</v>
      </c>
      <c r="S17" s="516">
        <v>3</v>
      </c>
    </row>
    <row r="18" spans="1:19" ht="14.25" customHeight="1" thickBot="1">
      <c r="A18" s="492"/>
      <c r="B18" s="513"/>
      <c r="C18" s="97" t="s">
        <v>7</v>
      </c>
      <c r="D18" s="493" t="s">
        <v>73</v>
      </c>
      <c r="E18" s="495"/>
      <c r="F18" s="493" t="s">
        <v>72</v>
      </c>
      <c r="G18" s="495"/>
      <c r="H18" s="493" t="s">
        <v>90</v>
      </c>
      <c r="I18" s="495"/>
      <c r="J18" s="493" t="s">
        <v>90</v>
      </c>
      <c r="K18" s="495"/>
      <c r="L18" s="493" t="s">
        <v>73</v>
      </c>
      <c r="M18" s="495"/>
      <c r="N18" s="493" t="s">
        <v>73</v>
      </c>
      <c r="O18" s="495"/>
      <c r="P18" s="536"/>
      <c r="Q18" s="537"/>
      <c r="R18" s="549"/>
      <c r="S18" s="517"/>
    </row>
    <row r="19" spans="1:19" ht="9.75" customHeight="1">
      <c r="A19" s="279"/>
      <c r="B19" s="279"/>
      <c r="C19" s="279"/>
      <c r="D19" s="280"/>
      <c r="E19" s="280"/>
      <c r="F19" s="280"/>
      <c r="G19" s="280"/>
      <c r="H19" s="280"/>
      <c r="I19" s="280"/>
      <c r="J19" s="281"/>
      <c r="K19" s="281"/>
      <c r="L19" s="281"/>
      <c r="M19" s="281"/>
      <c r="N19" s="281"/>
      <c r="O19" s="281"/>
      <c r="P19" s="281"/>
      <c r="Q19" s="281"/>
      <c r="R19" s="282"/>
      <c r="S19" s="283"/>
    </row>
    <row r="20" spans="1:19" ht="21.75" customHeight="1">
      <c r="A20" s="534" t="s">
        <v>81</v>
      </c>
      <c r="B20" s="534"/>
      <c r="C20" s="534"/>
      <c r="R20" s="36"/>
      <c r="S20" s="37"/>
    </row>
    <row r="21" spans="1:19" ht="14.25" customHeight="1" thickBot="1">
      <c r="A21" s="32"/>
      <c r="R21" s="514"/>
      <c r="S21" s="515"/>
    </row>
    <row r="22" spans="1:19" ht="14.25" customHeight="1" thickBot="1" thickTop="1">
      <c r="A22" s="114" t="s">
        <v>6</v>
      </c>
      <c r="B22" s="157"/>
      <c r="C22" s="115"/>
      <c r="D22" s="158"/>
      <c r="E22" s="550" t="s">
        <v>38</v>
      </c>
      <c r="F22" s="546"/>
      <c r="G22" s="116"/>
      <c r="H22" s="545" t="s">
        <v>28</v>
      </c>
      <c r="I22" s="546"/>
      <c r="J22" s="116"/>
      <c r="K22" s="545" t="s">
        <v>78</v>
      </c>
      <c r="L22" s="546"/>
      <c r="M22" s="116"/>
      <c r="N22" s="547" t="s">
        <v>79</v>
      </c>
      <c r="O22" s="548"/>
      <c r="P22" s="538"/>
      <c r="Q22" s="539"/>
      <c r="R22" s="514"/>
      <c r="S22" s="515"/>
    </row>
    <row r="23" spans="1:19" ht="14.25" customHeight="1">
      <c r="A23" s="117" t="s">
        <v>19</v>
      </c>
      <c r="B23" s="489" t="s">
        <v>65</v>
      </c>
      <c r="C23" s="490"/>
      <c r="D23" s="485"/>
      <c r="E23" s="131"/>
      <c r="F23" s="132">
        <v>9</v>
      </c>
      <c r="G23" s="118"/>
      <c r="H23" s="118"/>
      <c r="I23" s="143">
        <v>1</v>
      </c>
      <c r="J23" s="118"/>
      <c r="K23" s="118"/>
      <c r="L23" s="147">
        <v>0</v>
      </c>
      <c r="M23" s="118"/>
      <c r="N23" s="118"/>
      <c r="O23" s="151">
        <f aca="true" t="shared" si="0" ref="O23:O29">F23+I23-L23</f>
        <v>10</v>
      </c>
      <c r="P23" s="294"/>
      <c r="Q23" s="34"/>
      <c r="R23" s="514"/>
      <c r="S23" s="515"/>
    </row>
    <row r="24" spans="1:19" ht="14.25" customHeight="1">
      <c r="A24" s="119" t="s">
        <v>20</v>
      </c>
      <c r="B24" s="503" t="s">
        <v>168</v>
      </c>
      <c r="C24" s="504"/>
      <c r="D24" s="505"/>
      <c r="E24" s="133"/>
      <c r="F24" s="134">
        <v>8</v>
      </c>
      <c r="G24" s="120"/>
      <c r="H24" s="120"/>
      <c r="I24" s="144">
        <v>1</v>
      </c>
      <c r="J24" s="120"/>
      <c r="K24" s="120"/>
      <c r="L24" s="148">
        <v>0</v>
      </c>
      <c r="M24" s="120"/>
      <c r="N24" s="120"/>
      <c r="O24" s="152">
        <f t="shared" si="0"/>
        <v>9</v>
      </c>
      <c r="P24" s="295"/>
      <c r="Q24" s="296"/>
      <c r="R24" s="514"/>
      <c r="S24" s="515"/>
    </row>
    <row r="25" spans="1:19" ht="14.25" customHeight="1">
      <c r="A25" s="119" t="s">
        <v>21</v>
      </c>
      <c r="B25" s="503" t="s">
        <v>44</v>
      </c>
      <c r="C25" s="504"/>
      <c r="D25" s="505"/>
      <c r="E25" s="135"/>
      <c r="F25" s="136">
        <v>7</v>
      </c>
      <c r="G25" s="123"/>
      <c r="H25" s="121"/>
      <c r="I25" s="145">
        <v>1</v>
      </c>
      <c r="J25" s="124"/>
      <c r="K25" s="124"/>
      <c r="L25" s="149">
        <v>0</v>
      </c>
      <c r="M25" s="124"/>
      <c r="N25" s="124"/>
      <c r="O25" s="152">
        <f t="shared" si="0"/>
        <v>8</v>
      </c>
      <c r="P25" s="278"/>
      <c r="Q25" s="35"/>
      <c r="R25" s="514"/>
      <c r="S25" s="515"/>
    </row>
    <row r="26" spans="1:19" ht="14.25" customHeight="1">
      <c r="A26" s="119" t="s">
        <v>22</v>
      </c>
      <c r="B26" s="503" t="s">
        <v>40</v>
      </c>
      <c r="C26" s="504"/>
      <c r="D26" s="505"/>
      <c r="E26" s="137"/>
      <c r="F26" s="136">
        <v>6</v>
      </c>
      <c r="G26" s="125"/>
      <c r="H26" s="126"/>
      <c r="I26" s="144">
        <v>1</v>
      </c>
      <c r="J26" s="126"/>
      <c r="K26" s="126"/>
      <c r="L26" s="148">
        <v>1</v>
      </c>
      <c r="M26" s="126"/>
      <c r="N26" s="126"/>
      <c r="O26" s="152">
        <f t="shared" si="0"/>
        <v>6</v>
      </c>
      <c r="P26" s="297"/>
      <c r="Q26" s="41"/>
      <c r="R26" s="514"/>
      <c r="S26" s="515"/>
    </row>
    <row r="27" spans="1:19" ht="14.25" customHeight="1">
      <c r="A27" s="119" t="s">
        <v>23</v>
      </c>
      <c r="B27" s="507" t="s">
        <v>165</v>
      </c>
      <c r="C27" s="508"/>
      <c r="D27" s="509"/>
      <c r="E27" s="138"/>
      <c r="F27" s="134">
        <v>5</v>
      </c>
      <c r="G27" s="127"/>
      <c r="H27" s="127"/>
      <c r="I27" s="144">
        <v>1</v>
      </c>
      <c r="J27" s="127"/>
      <c r="K27" s="127"/>
      <c r="L27" s="148">
        <v>0</v>
      </c>
      <c r="M27" s="127"/>
      <c r="N27" s="127"/>
      <c r="O27" s="152">
        <f t="shared" si="0"/>
        <v>6</v>
      </c>
      <c r="P27" s="294"/>
      <c r="Q27" s="34"/>
      <c r="R27" s="514"/>
      <c r="S27" s="515"/>
    </row>
    <row r="28" spans="1:19" ht="14.25" customHeight="1">
      <c r="A28" s="119" t="s">
        <v>31</v>
      </c>
      <c r="B28" s="503" t="s">
        <v>26</v>
      </c>
      <c r="C28" s="504"/>
      <c r="D28" s="505"/>
      <c r="E28" s="139"/>
      <c r="F28" s="134">
        <v>4</v>
      </c>
      <c r="G28" s="128"/>
      <c r="H28" s="128"/>
      <c r="I28" s="144">
        <v>1</v>
      </c>
      <c r="J28" s="128"/>
      <c r="K28" s="128"/>
      <c r="L28" s="148">
        <v>1</v>
      </c>
      <c r="M28" s="128"/>
      <c r="N28" s="128"/>
      <c r="O28" s="152">
        <f t="shared" si="0"/>
        <v>4</v>
      </c>
      <c r="P28" s="293"/>
      <c r="Q28" s="36"/>
      <c r="R28" s="514"/>
      <c r="S28" s="515"/>
    </row>
    <row r="29" spans="1:19" ht="14.25" customHeight="1" thickBot="1">
      <c r="A29" s="307" t="s">
        <v>32</v>
      </c>
      <c r="B29" s="510" t="s">
        <v>43</v>
      </c>
      <c r="C29" s="511"/>
      <c r="D29" s="512"/>
      <c r="E29" s="308"/>
      <c r="F29" s="309">
        <v>3</v>
      </c>
      <c r="G29" s="310"/>
      <c r="H29" s="310"/>
      <c r="I29" s="311">
        <v>0</v>
      </c>
      <c r="J29" s="310"/>
      <c r="K29" s="310"/>
      <c r="L29" s="312">
        <v>0</v>
      </c>
      <c r="M29" s="310"/>
      <c r="N29" s="310"/>
      <c r="O29" s="313">
        <f t="shared" si="0"/>
        <v>3</v>
      </c>
      <c r="P29" s="293"/>
      <c r="Q29" s="36"/>
      <c r="R29" s="514"/>
      <c r="S29" s="515"/>
    </row>
    <row r="30" spans="1:19" ht="16.5" customHeight="1">
      <c r="A30" s="314"/>
      <c r="B30" s="324" t="s">
        <v>170</v>
      </c>
      <c r="C30" s="288"/>
      <c r="D30" s="288"/>
      <c r="E30" s="315"/>
      <c r="F30" s="316"/>
      <c r="G30" s="315"/>
      <c r="H30" s="315"/>
      <c r="I30" s="317"/>
      <c r="J30" s="315"/>
      <c r="K30" s="315"/>
      <c r="L30" s="318"/>
      <c r="M30" s="315"/>
      <c r="N30" s="315"/>
      <c r="O30" s="319"/>
      <c r="P30" s="36"/>
      <c r="Q30" s="36"/>
      <c r="R30" s="514"/>
      <c r="S30" s="515"/>
    </row>
    <row r="31" spans="1:19" ht="14.25" customHeight="1">
      <c r="A31" s="111"/>
      <c r="B31" s="288" t="s">
        <v>169</v>
      </c>
      <c r="C31" s="288"/>
      <c r="D31" s="288"/>
      <c r="E31" s="100"/>
      <c r="F31" s="320">
        <v>0</v>
      </c>
      <c r="G31" s="100"/>
      <c r="H31" s="100"/>
      <c r="I31" s="321">
        <v>0</v>
      </c>
      <c r="J31" s="100"/>
      <c r="K31" s="100"/>
      <c r="L31" s="322">
        <v>0</v>
      </c>
      <c r="M31" s="100"/>
      <c r="N31" s="100"/>
      <c r="O31" s="323">
        <v>0</v>
      </c>
      <c r="P31" s="36"/>
      <c r="Q31" s="36"/>
      <c r="R31" s="514"/>
      <c r="S31" s="515"/>
    </row>
    <row r="32" spans="1:19" ht="14.25" customHeight="1">
      <c r="A32" s="111"/>
      <c r="B32" s="560" t="s">
        <v>71</v>
      </c>
      <c r="C32" s="560"/>
      <c r="D32" s="560"/>
      <c r="E32" s="100"/>
      <c r="F32" s="320">
        <v>0</v>
      </c>
      <c r="G32" s="100"/>
      <c r="H32" s="100"/>
      <c r="I32" s="321">
        <v>0</v>
      </c>
      <c r="J32" s="100"/>
      <c r="K32" s="100"/>
      <c r="L32" s="322">
        <v>0</v>
      </c>
      <c r="M32" s="100"/>
      <c r="N32" s="100"/>
      <c r="O32" s="323">
        <v>0</v>
      </c>
      <c r="P32" s="36"/>
      <c r="Q32" s="36"/>
      <c r="R32" s="514"/>
      <c r="S32" s="515"/>
    </row>
    <row r="33" spans="1:19" ht="14.25" customHeight="1">
      <c r="A33" s="111"/>
      <c r="D33" s="14"/>
      <c r="E33" s="100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36"/>
      <c r="Q33" s="36"/>
      <c r="R33" s="36"/>
      <c r="S33" s="37"/>
    </row>
    <row r="34" spans="1:19" ht="14.25" customHeight="1">
      <c r="A34" s="111"/>
      <c r="P34" s="36"/>
      <c r="Q34" s="36"/>
      <c r="R34" s="36"/>
      <c r="S34" s="37"/>
    </row>
    <row r="35" spans="1:19" ht="21.75" customHeight="1">
      <c r="A35" s="111"/>
      <c r="B35" s="561"/>
      <c r="C35" s="561"/>
      <c r="D35" s="561"/>
      <c r="E35" s="100"/>
      <c r="F35" s="320"/>
      <c r="G35" s="100"/>
      <c r="H35" s="100"/>
      <c r="I35" s="321"/>
      <c r="J35" s="100"/>
      <c r="K35" s="100"/>
      <c r="L35" s="322"/>
      <c r="M35" s="100"/>
      <c r="N35" s="100"/>
      <c r="O35" s="323"/>
      <c r="P35" s="36"/>
      <c r="Q35" s="36"/>
      <c r="R35" s="36"/>
      <c r="S35" s="37"/>
    </row>
    <row r="36" spans="1:19" ht="10.5" customHeight="1">
      <c r="A36" s="104"/>
      <c r="B36" s="284"/>
      <c r="C36" s="285"/>
      <c r="D36" s="285"/>
      <c r="E36" s="34"/>
      <c r="F36" s="34"/>
      <c r="G36" s="34"/>
      <c r="H36" s="34"/>
      <c r="I36" s="34"/>
      <c r="J36" s="34"/>
      <c r="K36" s="34"/>
      <c r="L36" s="35"/>
      <c r="M36" s="35"/>
      <c r="N36" s="35"/>
      <c r="O36" s="35"/>
      <c r="P36" s="35"/>
      <c r="Q36" s="35"/>
      <c r="R36" s="36"/>
      <c r="S36" s="37"/>
    </row>
    <row r="37" spans="1:19" ht="15" customHeight="1">
      <c r="A37" s="286"/>
      <c r="B37" s="287"/>
      <c r="C37" s="288"/>
      <c r="D37" s="288"/>
      <c r="E37" s="107"/>
      <c r="F37" s="107"/>
      <c r="G37" s="107"/>
      <c r="H37" s="107"/>
      <c r="I37" s="559"/>
      <c r="J37" s="559"/>
      <c r="K37" s="559"/>
      <c r="L37" s="35"/>
      <c r="M37" s="35"/>
      <c r="N37" s="35"/>
      <c r="O37" s="35"/>
      <c r="P37" s="35"/>
      <c r="Q37" s="35"/>
      <c r="R37" s="36"/>
      <c r="S37" s="37"/>
    </row>
    <row r="38" spans="1:19" ht="14.25" customHeight="1">
      <c r="A38" s="289"/>
      <c r="B38" s="105"/>
      <c r="C38" s="106"/>
      <c r="D38" s="107"/>
      <c r="E38" s="107"/>
      <c r="F38" s="107"/>
      <c r="G38" s="107"/>
      <c r="H38" s="107"/>
      <c r="I38" s="107"/>
      <c r="J38" s="107"/>
      <c r="K38" s="107"/>
      <c r="L38" s="35"/>
      <c r="M38" s="35"/>
      <c r="N38" s="35"/>
      <c r="O38" s="35"/>
      <c r="P38" s="35"/>
      <c r="Q38" s="35"/>
      <c r="R38" s="36"/>
      <c r="S38" s="37"/>
    </row>
    <row r="39" spans="1:19" ht="22.5" customHeight="1">
      <c r="A39" s="110"/>
      <c r="B39" s="562"/>
      <c r="C39" s="562"/>
      <c r="D39" s="109"/>
      <c r="E39" s="109"/>
      <c r="F39" s="109"/>
      <c r="G39" s="109"/>
      <c r="H39" s="109"/>
      <c r="I39" s="109"/>
      <c r="J39" s="109"/>
      <c r="K39" s="109"/>
      <c r="L39" s="35"/>
      <c r="M39" s="35"/>
      <c r="N39" s="35"/>
      <c r="O39" s="35"/>
      <c r="P39" s="35"/>
      <c r="Q39" s="35"/>
      <c r="R39" s="36"/>
      <c r="S39" s="37"/>
    </row>
    <row r="40" spans="1:19" ht="22.5" customHeight="1">
      <c r="A40" s="110"/>
      <c r="B40" s="110"/>
      <c r="C40" s="110"/>
      <c r="D40" s="488"/>
      <c r="E40" s="488"/>
      <c r="F40" s="488"/>
      <c r="G40" s="110"/>
      <c r="H40" s="108"/>
      <c r="I40" s="108"/>
      <c r="J40" s="108"/>
      <c r="K40" s="290"/>
      <c r="R40" s="36"/>
      <c r="S40" s="37"/>
    </row>
    <row r="41" spans="1:19" ht="22.5" customHeight="1">
      <c r="A41" s="110"/>
      <c r="B41" s="110"/>
      <c r="C41" s="110"/>
      <c r="D41" s="488"/>
      <c r="E41" s="488"/>
      <c r="F41" s="488"/>
      <c r="G41" s="110"/>
      <c r="H41" s="108"/>
      <c r="I41" s="108"/>
      <c r="J41" s="108"/>
      <c r="K41" s="290"/>
      <c r="R41" s="36"/>
      <c r="S41" s="37"/>
    </row>
    <row r="42" spans="1:19" ht="22.5" customHeight="1">
      <c r="A42" s="110"/>
      <c r="B42" s="110"/>
      <c r="C42" s="110"/>
      <c r="D42" s="488"/>
      <c r="E42" s="488"/>
      <c r="F42" s="488"/>
      <c r="G42" s="110"/>
      <c r="H42" s="108"/>
      <c r="I42" s="108"/>
      <c r="J42" s="108"/>
      <c r="K42" s="290"/>
      <c r="R42" s="36"/>
      <c r="S42" s="37"/>
    </row>
    <row r="43" spans="1:19" ht="22.5" customHeight="1">
      <c r="A43" s="110"/>
      <c r="B43" s="110"/>
      <c r="C43" s="110"/>
      <c r="D43" s="488"/>
      <c r="E43" s="488"/>
      <c r="F43" s="488"/>
      <c r="G43" s="110"/>
      <c r="H43" s="108"/>
      <c r="I43" s="108"/>
      <c r="J43" s="108"/>
      <c r="K43" s="290"/>
      <c r="R43" s="36"/>
      <c r="S43" s="37"/>
    </row>
    <row r="44" spans="1:19" ht="22.5" customHeight="1">
      <c r="A44" s="110"/>
      <c r="B44" s="110"/>
      <c r="C44" s="110"/>
      <c r="D44" s="488"/>
      <c r="E44" s="488"/>
      <c r="F44" s="488"/>
      <c r="G44" s="110"/>
      <c r="H44" s="108"/>
      <c r="I44" s="108"/>
      <c r="J44" s="108"/>
      <c r="K44" s="290"/>
      <c r="R44" s="36"/>
      <c r="S44" s="37"/>
    </row>
    <row r="45" spans="1:19" ht="22.5" customHeight="1">
      <c r="A45" s="110"/>
      <c r="B45" s="110"/>
      <c r="C45" s="110"/>
      <c r="D45" s="488"/>
      <c r="E45" s="488"/>
      <c r="F45" s="488"/>
      <c r="G45" s="110"/>
      <c r="H45" s="108"/>
      <c r="I45" s="108"/>
      <c r="J45" s="108"/>
      <c r="K45" s="290"/>
      <c r="R45" s="36"/>
      <c r="S45" s="37"/>
    </row>
    <row r="46" spans="1:19" ht="14.25" customHeight="1">
      <c r="A46" s="32"/>
      <c r="R46" s="36"/>
      <c r="S46" s="37"/>
    </row>
    <row r="47" spans="1:19" ht="21" customHeight="1">
      <c r="A47" s="534" t="s">
        <v>81</v>
      </c>
      <c r="B47" s="534"/>
      <c r="C47" s="534"/>
      <c r="R47" s="36"/>
      <c r="S47" s="37"/>
    </row>
    <row r="48" spans="1:19" ht="14.25" customHeight="1" thickBot="1">
      <c r="A48" s="32"/>
      <c r="R48" s="36"/>
      <c r="S48" s="37"/>
    </row>
    <row r="49" spans="1:19" ht="14.25" customHeight="1" thickBot="1" thickTop="1">
      <c r="A49" s="114" t="s">
        <v>6</v>
      </c>
      <c r="B49" s="157"/>
      <c r="C49" s="115"/>
      <c r="D49" s="158"/>
      <c r="E49" s="550" t="s">
        <v>38</v>
      </c>
      <c r="F49" s="546"/>
      <c r="G49" s="116"/>
      <c r="H49" s="545" t="s">
        <v>28</v>
      </c>
      <c r="I49" s="546"/>
      <c r="J49" s="116"/>
      <c r="K49" s="545" t="s">
        <v>78</v>
      </c>
      <c r="L49" s="546"/>
      <c r="M49" s="116"/>
      <c r="N49" s="547" t="s">
        <v>79</v>
      </c>
      <c r="O49" s="548"/>
      <c r="P49" s="554" t="s">
        <v>80</v>
      </c>
      <c r="Q49" s="555"/>
      <c r="R49" s="154"/>
      <c r="S49" s="37"/>
    </row>
    <row r="50" spans="1:19" ht="18">
      <c r="A50" s="117" t="s">
        <v>19</v>
      </c>
      <c r="B50" s="566" t="s">
        <v>65</v>
      </c>
      <c r="C50" s="567"/>
      <c r="D50" s="568"/>
      <c r="E50" s="131"/>
      <c r="F50" s="132">
        <v>13</v>
      </c>
      <c r="G50" s="118"/>
      <c r="H50" s="118"/>
      <c r="I50" s="143">
        <v>2</v>
      </c>
      <c r="J50" s="118"/>
      <c r="K50" s="118"/>
      <c r="L50" s="147">
        <v>0</v>
      </c>
      <c r="M50" s="118"/>
      <c r="N50" s="118"/>
      <c r="O50" s="151">
        <f aca="true" t="shared" si="1" ref="O50:O62">F50+I50-L50</f>
        <v>15</v>
      </c>
      <c r="P50" s="118"/>
      <c r="Q50" s="118"/>
      <c r="R50" s="155"/>
      <c r="S50" s="37"/>
    </row>
    <row r="51" spans="1:19" s="43" customFormat="1" ht="20.25">
      <c r="A51" s="119" t="s">
        <v>20</v>
      </c>
      <c r="B51" s="551" t="s">
        <v>40</v>
      </c>
      <c r="C51" s="552"/>
      <c r="D51" s="553"/>
      <c r="E51" s="133"/>
      <c r="F51" s="134">
        <v>12</v>
      </c>
      <c r="G51" s="120"/>
      <c r="H51" s="120"/>
      <c r="I51" s="144">
        <v>1</v>
      </c>
      <c r="J51" s="120"/>
      <c r="K51" s="120"/>
      <c r="L51" s="148">
        <v>0</v>
      </c>
      <c r="M51" s="120"/>
      <c r="N51" s="120"/>
      <c r="O51" s="152">
        <f t="shared" si="1"/>
        <v>13</v>
      </c>
      <c r="P51" s="120"/>
      <c r="Q51" s="120"/>
      <c r="R51" s="156"/>
      <c r="S51" s="37"/>
    </row>
    <row r="52" spans="1:19" ht="20.25">
      <c r="A52" s="119" t="s">
        <v>21</v>
      </c>
      <c r="B52" s="551" t="s">
        <v>74</v>
      </c>
      <c r="C52" s="552"/>
      <c r="D52" s="553"/>
      <c r="E52" s="135"/>
      <c r="F52" s="136">
        <v>11</v>
      </c>
      <c r="G52" s="123"/>
      <c r="H52" s="121"/>
      <c r="I52" s="145">
        <v>0</v>
      </c>
      <c r="J52" s="124"/>
      <c r="K52" s="124"/>
      <c r="L52" s="149">
        <v>0</v>
      </c>
      <c r="M52" s="124"/>
      <c r="N52" s="124"/>
      <c r="O52" s="152">
        <f t="shared" si="1"/>
        <v>11</v>
      </c>
      <c r="P52" s="124"/>
      <c r="Q52" s="124"/>
      <c r="R52" s="155"/>
      <c r="S52" s="37"/>
    </row>
    <row r="53" spans="1:19" ht="20.25">
      <c r="A53" s="119" t="s">
        <v>22</v>
      </c>
      <c r="B53" s="551" t="s">
        <v>26</v>
      </c>
      <c r="C53" s="552"/>
      <c r="D53" s="553"/>
      <c r="E53" s="137"/>
      <c r="F53" s="136">
        <v>10</v>
      </c>
      <c r="G53" s="125"/>
      <c r="H53" s="126"/>
      <c r="I53" s="144">
        <v>0</v>
      </c>
      <c r="J53" s="126"/>
      <c r="K53" s="126"/>
      <c r="L53" s="148">
        <v>0</v>
      </c>
      <c r="M53" s="126"/>
      <c r="N53" s="126"/>
      <c r="O53" s="152">
        <f t="shared" si="1"/>
        <v>10</v>
      </c>
      <c r="P53" s="126"/>
      <c r="Q53" s="126"/>
      <c r="R53" s="155"/>
      <c r="S53" s="42"/>
    </row>
    <row r="54" spans="1:19" ht="18">
      <c r="A54" s="119" t="s">
        <v>23</v>
      </c>
      <c r="B54" s="556" t="s">
        <v>75</v>
      </c>
      <c r="C54" s="557"/>
      <c r="D54" s="558"/>
      <c r="E54" s="138"/>
      <c r="F54" s="134">
        <v>9</v>
      </c>
      <c r="G54" s="127"/>
      <c r="H54" s="127"/>
      <c r="I54" s="144">
        <v>1</v>
      </c>
      <c r="J54" s="127"/>
      <c r="K54" s="127"/>
      <c r="L54" s="148">
        <v>0</v>
      </c>
      <c r="M54" s="127"/>
      <c r="N54" s="127"/>
      <c r="O54" s="152">
        <f t="shared" si="1"/>
        <v>10</v>
      </c>
      <c r="P54" s="127"/>
      <c r="Q54" s="127"/>
      <c r="R54" s="155"/>
      <c r="S54" s="100"/>
    </row>
    <row r="55" spans="1:19" ht="18">
      <c r="A55" s="119" t="s">
        <v>31</v>
      </c>
      <c r="B55" s="551" t="s">
        <v>66</v>
      </c>
      <c r="C55" s="552"/>
      <c r="D55" s="553"/>
      <c r="E55" s="139"/>
      <c r="F55" s="134">
        <v>8</v>
      </c>
      <c r="G55" s="128"/>
      <c r="H55" s="128"/>
      <c r="I55" s="144">
        <v>3</v>
      </c>
      <c r="J55" s="128"/>
      <c r="K55" s="128"/>
      <c r="L55" s="148">
        <v>1</v>
      </c>
      <c r="M55" s="128"/>
      <c r="N55" s="128"/>
      <c r="O55" s="152">
        <f t="shared" si="1"/>
        <v>10</v>
      </c>
      <c r="P55" s="128"/>
      <c r="Q55" s="128"/>
      <c r="R55" s="155"/>
      <c r="S55" s="99"/>
    </row>
    <row r="56" spans="1:19" ht="18">
      <c r="A56" s="119" t="s">
        <v>32</v>
      </c>
      <c r="B56" s="551" t="s">
        <v>67</v>
      </c>
      <c r="C56" s="552"/>
      <c r="D56" s="553"/>
      <c r="E56" s="139"/>
      <c r="F56" s="134">
        <v>7</v>
      </c>
      <c r="G56" s="128"/>
      <c r="H56" s="128"/>
      <c r="I56" s="144">
        <v>1</v>
      </c>
      <c r="J56" s="128"/>
      <c r="K56" s="128"/>
      <c r="L56" s="148">
        <v>0</v>
      </c>
      <c r="M56" s="128"/>
      <c r="N56" s="128"/>
      <c r="O56" s="152">
        <f t="shared" si="1"/>
        <v>8</v>
      </c>
      <c r="P56" s="128"/>
      <c r="Q56" s="128"/>
      <c r="R56" s="155"/>
      <c r="S56" s="99"/>
    </row>
    <row r="57" spans="1:19" ht="18">
      <c r="A57" s="119" t="s">
        <v>33</v>
      </c>
      <c r="B57" s="551" t="s">
        <v>76</v>
      </c>
      <c r="C57" s="552"/>
      <c r="D57" s="553"/>
      <c r="E57" s="139"/>
      <c r="F57" s="134">
        <v>6</v>
      </c>
      <c r="G57" s="128"/>
      <c r="H57" s="128"/>
      <c r="I57" s="144">
        <v>1</v>
      </c>
      <c r="J57" s="128"/>
      <c r="K57" s="128"/>
      <c r="L57" s="148">
        <v>0</v>
      </c>
      <c r="M57" s="128"/>
      <c r="N57" s="128"/>
      <c r="O57" s="152">
        <f t="shared" si="1"/>
        <v>7</v>
      </c>
      <c r="P57" s="128"/>
      <c r="Q57" s="128"/>
      <c r="R57" s="155"/>
      <c r="S57" s="99"/>
    </row>
    <row r="58" spans="1:19" ht="18">
      <c r="A58" s="119" t="s">
        <v>34</v>
      </c>
      <c r="B58" s="551" t="s">
        <v>77</v>
      </c>
      <c r="C58" s="552"/>
      <c r="D58" s="553"/>
      <c r="E58" s="139"/>
      <c r="F58" s="134">
        <v>5</v>
      </c>
      <c r="G58" s="128"/>
      <c r="H58" s="128"/>
      <c r="I58" s="144">
        <v>3</v>
      </c>
      <c r="J58" s="128"/>
      <c r="K58" s="128"/>
      <c r="L58" s="148">
        <v>1</v>
      </c>
      <c r="M58" s="128"/>
      <c r="N58" s="128"/>
      <c r="O58" s="152">
        <f t="shared" si="1"/>
        <v>7</v>
      </c>
      <c r="P58" s="128"/>
      <c r="Q58" s="128"/>
      <c r="R58" s="155"/>
      <c r="S58" s="99"/>
    </row>
    <row r="59" spans="1:19" ht="18">
      <c r="A59" s="119" t="s">
        <v>47</v>
      </c>
      <c r="B59" s="551" t="s">
        <v>46</v>
      </c>
      <c r="C59" s="552"/>
      <c r="D59" s="553"/>
      <c r="E59" s="140"/>
      <c r="F59" s="136">
        <v>4</v>
      </c>
      <c r="G59" s="122"/>
      <c r="H59" s="122"/>
      <c r="I59" s="145">
        <v>3</v>
      </c>
      <c r="J59" s="122"/>
      <c r="K59" s="122"/>
      <c r="L59" s="149">
        <v>1</v>
      </c>
      <c r="M59" s="122"/>
      <c r="N59" s="122"/>
      <c r="O59" s="152">
        <f t="shared" si="1"/>
        <v>6</v>
      </c>
      <c r="P59" s="122"/>
      <c r="Q59" s="122"/>
      <c r="R59" s="155"/>
      <c r="S59" s="99"/>
    </row>
    <row r="60" spans="1:19" ht="18">
      <c r="A60" s="119" t="s">
        <v>61</v>
      </c>
      <c r="B60" s="551" t="s">
        <v>64</v>
      </c>
      <c r="C60" s="552"/>
      <c r="D60" s="553"/>
      <c r="E60" s="139"/>
      <c r="F60" s="134">
        <v>3</v>
      </c>
      <c r="G60" s="128"/>
      <c r="H60" s="128"/>
      <c r="I60" s="144">
        <v>3</v>
      </c>
      <c r="J60" s="128"/>
      <c r="K60" s="128"/>
      <c r="L60" s="148">
        <v>0</v>
      </c>
      <c r="M60" s="128"/>
      <c r="N60" s="128"/>
      <c r="O60" s="152">
        <f t="shared" si="1"/>
        <v>6</v>
      </c>
      <c r="P60" s="128"/>
      <c r="Q60" s="128"/>
      <c r="R60" s="155"/>
      <c r="S60" s="99"/>
    </row>
    <row r="61" spans="1:19" ht="18">
      <c r="A61" s="119" t="s">
        <v>62</v>
      </c>
      <c r="B61" s="551" t="s">
        <v>68</v>
      </c>
      <c r="C61" s="552"/>
      <c r="D61" s="553"/>
      <c r="E61" s="139"/>
      <c r="F61" s="134">
        <v>2</v>
      </c>
      <c r="G61" s="128"/>
      <c r="H61" s="128"/>
      <c r="I61" s="144">
        <v>3</v>
      </c>
      <c r="J61" s="128"/>
      <c r="K61" s="128"/>
      <c r="L61" s="148">
        <v>0</v>
      </c>
      <c r="M61" s="128"/>
      <c r="N61" s="128"/>
      <c r="O61" s="152">
        <f t="shared" si="1"/>
        <v>5</v>
      </c>
      <c r="P61" s="128"/>
      <c r="Q61" s="128"/>
      <c r="R61" s="155"/>
      <c r="S61" s="99"/>
    </row>
    <row r="62" spans="1:19" ht="18.75" thickBot="1">
      <c r="A62" s="129" t="s">
        <v>63</v>
      </c>
      <c r="B62" s="563" t="s">
        <v>69</v>
      </c>
      <c r="C62" s="564"/>
      <c r="D62" s="565"/>
      <c r="E62" s="141"/>
      <c r="F62" s="142">
        <v>1</v>
      </c>
      <c r="G62" s="130"/>
      <c r="H62" s="130"/>
      <c r="I62" s="146">
        <v>3</v>
      </c>
      <c r="J62" s="130"/>
      <c r="K62" s="130"/>
      <c r="L62" s="150">
        <v>0</v>
      </c>
      <c r="M62" s="130"/>
      <c r="N62" s="130"/>
      <c r="O62" s="153">
        <f t="shared" si="1"/>
        <v>4</v>
      </c>
      <c r="P62" s="130"/>
      <c r="Q62" s="130"/>
      <c r="R62" s="155"/>
      <c r="S62" s="99"/>
    </row>
    <row r="63" spans="1:19" ht="18.75" thickTop="1">
      <c r="A63" s="111"/>
      <c r="B63" s="99"/>
      <c r="C63" s="101"/>
      <c r="D63" s="102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99"/>
    </row>
    <row r="64" spans="1:19" ht="12.75">
      <c r="A64" s="100"/>
      <c r="B64" s="99"/>
      <c r="C64" s="101"/>
      <c r="D64" s="102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99"/>
    </row>
    <row r="65" spans="1:19" ht="12.75">
      <c r="A65" s="100"/>
      <c r="B65" s="99"/>
      <c r="C65" s="101"/>
      <c r="D65" s="102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99"/>
    </row>
    <row r="66" spans="1:19" ht="12.75">
      <c r="A66" s="100"/>
      <c r="B66" s="99"/>
      <c r="C66" s="101"/>
      <c r="D66" s="102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99"/>
    </row>
    <row r="67" spans="1:19" ht="12.75">
      <c r="A67" s="100"/>
      <c r="B67" s="99"/>
      <c r="C67" s="101"/>
      <c r="D67" s="102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99"/>
    </row>
    <row r="68" spans="1:19" ht="12.75">
      <c r="A68" s="100"/>
      <c r="B68" s="99"/>
      <c r="C68" s="101"/>
      <c r="D68" s="102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99"/>
    </row>
    <row r="69" spans="1:19" ht="12.75">
      <c r="A69" s="100"/>
      <c r="B69" s="99"/>
      <c r="C69" s="101"/>
      <c r="D69" s="102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99"/>
    </row>
    <row r="70" spans="1:19" ht="12.75">
      <c r="A70" s="100"/>
      <c r="B70" s="99"/>
      <c r="C70" s="101"/>
      <c r="D70" s="102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99"/>
    </row>
    <row r="71" spans="1:19" ht="12.75">
      <c r="A71" s="103"/>
      <c r="B71" s="99"/>
      <c r="C71" s="101"/>
      <c r="D71" s="102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99"/>
    </row>
    <row r="72" spans="1:19" ht="12.75">
      <c r="A72" s="103"/>
      <c r="B72" s="99"/>
      <c r="C72" s="101"/>
      <c r="D72" s="102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99"/>
    </row>
    <row r="73" spans="1:19" ht="12.75">
      <c r="A73" s="103"/>
      <c r="B73" s="99"/>
      <c r="C73" s="101"/>
      <c r="D73" s="102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99"/>
    </row>
    <row r="74" spans="1:19" ht="12.75">
      <c r="A74" s="103"/>
      <c r="B74" s="99"/>
      <c r="C74" s="101"/>
      <c r="D74" s="102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99"/>
    </row>
    <row r="75" spans="1:19" ht="12.75">
      <c r="A75" s="103"/>
      <c r="B75" s="99"/>
      <c r="C75" s="101"/>
      <c r="D75" s="102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99"/>
    </row>
    <row r="76" spans="2:19" ht="12.75">
      <c r="B76" s="38"/>
      <c r="C76" s="3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38"/>
    </row>
    <row r="77" spans="2:17" ht="20.25">
      <c r="B77" s="76"/>
      <c r="C77" s="33"/>
      <c r="D77" s="34"/>
      <c r="E77" s="34"/>
      <c r="F77" s="34"/>
      <c r="G77" s="34"/>
      <c r="H77" s="34"/>
      <c r="I77" s="112"/>
      <c r="J77" s="34"/>
      <c r="K77" s="112"/>
      <c r="L77" s="112"/>
      <c r="M77" s="35"/>
      <c r="N77" s="35"/>
      <c r="O77" s="35"/>
      <c r="P77" s="35"/>
      <c r="Q77" s="35"/>
    </row>
    <row r="78" spans="2:17" ht="20.25">
      <c r="B78" s="76"/>
      <c r="C78" s="33"/>
      <c r="D78" s="34"/>
      <c r="E78" s="34"/>
      <c r="F78" s="98"/>
      <c r="G78" s="98"/>
      <c r="H78" s="34"/>
      <c r="I78" s="34"/>
      <c r="J78" s="34"/>
      <c r="K78" s="35"/>
      <c r="L78" s="35"/>
      <c r="M78" s="35"/>
      <c r="N78" s="35"/>
      <c r="O78" s="35"/>
      <c r="P78" s="35"/>
      <c r="Q78" s="35"/>
    </row>
    <row r="79" spans="2:17" ht="20.25">
      <c r="B79" s="74"/>
      <c r="C79" s="33"/>
      <c r="D79" s="34"/>
      <c r="E79" s="36"/>
      <c r="F79" s="36"/>
      <c r="G79" s="36"/>
      <c r="H79" s="36"/>
      <c r="I79" s="113"/>
      <c r="J79" s="34"/>
      <c r="K79" s="113"/>
      <c r="L79" s="36"/>
      <c r="M79" s="35"/>
      <c r="N79" s="35"/>
      <c r="O79" s="35"/>
      <c r="P79" s="35"/>
      <c r="Q79" s="35"/>
    </row>
    <row r="80" spans="2:17" ht="20.25">
      <c r="B80" s="74"/>
      <c r="C80" s="33"/>
      <c r="D80" s="34"/>
      <c r="E80" s="36"/>
      <c r="F80" s="36"/>
      <c r="G80" s="36"/>
      <c r="H80" s="36"/>
      <c r="I80" s="113"/>
      <c r="J80" s="34"/>
      <c r="K80" s="113"/>
      <c r="L80" s="36"/>
      <c r="M80" s="35"/>
      <c r="N80" s="35"/>
      <c r="O80" s="35"/>
      <c r="P80" s="35"/>
      <c r="Q80" s="35"/>
    </row>
    <row r="81" spans="2:17" ht="20.25">
      <c r="B81" s="74"/>
      <c r="C81" s="33"/>
      <c r="D81" s="34"/>
      <c r="E81" s="36"/>
      <c r="F81" s="36"/>
      <c r="G81" s="36"/>
      <c r="H81" s="36"/>
      <c r="I81" s="113"/>
      <c r="J81" s="34"/>
      <c r="K81" s="113"/>
      <c r="L81" s="36"/>
      <c r="M81" s="35"/>
      <c r="N81" s="35"/>
      <c r="O81" s="35"/>
      <c r="P81" s="35"/>
      <c r="Q81" s="35"/>
    </row>
    <row r="82" spans="2:17" ht="20.25">
      <c r="B82" s="74"/>
      <c r="C82" s="33"/>
      <c r="D82" s="34"/>
      <c r="E82" s="36"/>
      <c r="F82" s="36"/>
      <c r="G82" s="36"/>
      <c r="H82" s="36"/>
      <c r="I82" s="113"/>
      <c r="J82" s="34"/>
      <c r="K82" s="113"/>
      <c r="L82" s="36"/>
      <c r="M82" s="35"/>
      <c r="N82" s="35"/>
      <c r="O82" s="35"/>
      <c r="P82" s="35"/>
      <c r="Q82" s="35"/>
    </row>
    <row r="83" spans="2:17" ht="20.25">
      <c r="B83" s="74"/>
      <c r="C83" s="33"/>
      <c r="D83" s="34"/>
      <c r="E83" s="36"/>
      <c r="F83" s="36"/>
      <c r="G83" s="36"/>
      <c r="H83" s="36"/>
      <c r="I83" s="113"/>
      <c r="J83" s="34"/>
      <c r="K83" s="113"/>
      <c r="L83" s="36"/>
      <c r="M83" s="35"/>
      <c r="N83" s="35"/>
      <c r="O83" s="35"/>
      <c r="P83" s="35"/>
      <c r="Q83" s="35"/>
    </row>
    <row r="84" spans="2:17" ht="20.25">
      <c r="B84" s="74"/>
      <c r="C84" s="33"/>
      <c r="D84" s="34"/>
      <c r="E84" s="36"/>
      <c r="F84" s="36"/>
      <c r="G84" s="36"/>
      <c r="H84" s="36"/>
      <c r="I84" s="113"/>
      <c r="J84" s="34"/>
      <c r="K84" s="113"/>
      <c r="L84" s="36"/>
      <c r="M84" s="35"/>
      <c r="N84" s="35"/>
      <c r="O84" s="35"/>
      <c r="P84" s="35"/>
      <c r="Q84" s="35"/>
    </row>
    <row r="85" spans="2:17" ht="20.25">
      <c r="B85" s="74"/>
      <c r="C85" s="33"/>
      <c r="D85" s="34"/>
      <c r="E85" s="36"/>
      <c r="F85" s="36"/>
      <c r="G85" s="36"/>
      <c r="H85" s="36"/>
      <c r="I85" s="113"/>
      <c r="J85" s="34"/>
      <c r="K85" s="113"/>
      <c r="L85" s="36"/>
      <c r="M85" s="35"/>
      <c r="N85" s="35"/>
      <c r="O85" s="35"/>
      <c r="P85" s="35"/>
      <c r="Q85" s="35"/>
    </row>
    <row r="86" spans="2:17" ht="20.25">
      <c r="B86" s="74"/>
      <c r="C86" s="33"/>
      <c r="D86" s="34"/>
      <c r="E86" s="36"/>
      <c r="F86" s="36"/>
      <c r="G86" s="36"/>
      <c r="H86" s="36"/>
      <c r="I86" s="113"/>
      <c r="J86" s="34"/>
      <c r="K86" s="113"/>
      <c r="L86" s="36"/>
      <c r="M86" s="35"/>
      <c r="N86" s="35"/>
      <c r="O86" s="35"/>
      <c r="P86" s="35"/>
      <c r="Q86" s="35"/>
    </row>
    <row r="87" spans="2:17" ht="20.25">
      <c r="B87" s="74"/>
      <c r="C87" s="33"/>
      <c r="D87" s="34"/>
      <c r="E87" s="36"/>
      <c r="F87" s="36"/>
      <c r="G87" s="36"/>
      <c r="H87" s="36"/>
      <c r="I87" s="113"/>
      <c r="J87" s="34"/>
      <c r="K87" s="113"/>
      <c r="L87" s="36"/>
      <c r="M87" s="35"/>
      <c r="N87" s="35"/>
      <c r="O87" s="35"/>
      <c r="P87" s="35"/>
      <c r="Q87" s="35"/>
    </row>
  </sheetData>
  <sheetProtection/>
  <mergeCells count="141">
    <mergeCell ref="B62:D62"/>
    <mergeCell ref="E49:F49"/>
    <mergeCell ref="H49:I49"/>
    <mergeCell ref="N49:O49"/>
    <mergeCell ref="B58:D58"/>
    <mergeCell ref="B59:D59"/>
    <mergeCell ref="B60:D60"/>
    <mergeCell ref="B61:D61"/>
    <mergeCell ref="B50:D50"/>
    <mergeCell ref="B51:D51"/>
    <mergeCell ref="A47:C47"/>
    <mergeCell ref="I37:K37"/>
    <mergeCell ref="D45:F45"/>
    <mergeCell ref="B32:D32"/>
    <mergeCell ref="B35:D35"/>
    <mergeCell ref="B39:C39"/>
    <mergeCell ref="B57:D57"/>
    <mergeCell ref="S29:S30"/>
    <mergeCell ref="K49:L49"/>
    <mergeCell ref="P49:Q49"/>
    <mergeCell ref="B53:D53"/>
    <mergeCell ref="B54:D54"/>
    <mergeCell ref="B55:D55"/>
    <mergeCell ref="B56:D56"/>
    <mergeCell ref="B52:D52"/>
    <mergeCell ref="R29:R30"/>
    <mergeCell ref="S11:S12"/>
    <mergeCell ref="E22:F22"/>
    <mergeCell ref="S25:S26"/>
    <mergeCell ref="R27:R28"/>
    <mergeCell ref="S27:S28"/>
    <mergeCell ref="S23:S24"/>
    <mergeCell ref="R23:R24"/>
    <mergeCell ref="S21:S22"/>
    <mergeCell ref="R25:R26"/>
    <mergeCell ref="H22:I22"/>
    <mergeCell ref="J18:K18"/>
    <mergeCell ref="R21:R22"/>
    <mergeCell ref="K22:L22"/>
    <mergeCell ref="N22:O22"/>
    <mergeCell ref="R17:R18"/>
    <mergeCell ref="S15:S16"/>
    <mergeCell ref="P22:Q22"/>
    <mergeCell ref="L16:M16"/>
    <mergeCell ref="R1:R4"/>
    <mergeCell ref="R13:R14"/>
    <mergeCell ref="R5:R6"/>
    <mergeCell ref="R7:R8"/>
    <mergeCell ref="R11:R12"/>
    <mergeCell ref="R9:R10"/>
    <mergeCell ref="N4:O4"/>
    <mergeCell ref="D16:E16"/>
    <mergeCell ref="P14:Q14"/>
    <mergeCell ref="L18:M18"/>
    <mergeCell ref="P10:Q10"/>
    <mergeCell ref="H18:I18"/>
    <mergeCell ref="D14:E14"/>
    <mergeCell ref="F18:G18"/>
    <mergeCell ref="N14:O14"/>
    <mergeCell ref="P17:Q18"/>
    <mergeCell ref="J11:K12"/>
    <mergeCell ref="A20:C20"/>
    <mergeCell ref="F6:G6"/>
    <mergeCell ref="L12:M12"/>
    <mergeCell ref="J14:K14"/>
    <mergeCell ref="H16:I16"/>
    <mergeCell ref="D18:E18"/>
    <mergeCell ref="F12:G12"/>
    <mergeCell ref="L10:M10"/>
    <mergeCell ref="H14:I14"/>
    <mergeCell ref="A17:A18"/>
    <mergeCell ref="P4:Q4"/>
    <mergeCell ref="L4:M4"/>
    <mergeCell ref="J8:K8"/>
    <mergeCell ref="N6:O6"/>
    <mergeCell ref="L6:M6"/>
    <mergeCell ref="P8:Q8"/>
    <mergeCell ref="P6:Q6"/>
    <mergeCell ref="L8:M8"/>
    <mergeCell ref="B1:K1"/>
    <mergeCell ref="F7:G8"/>
    <mergeCell ref="F4:G4"/>
    <mergeCell ref="H4:I4"/>
    <mergeCell ref="J4:K4"/>
    <mergeCell ref="S5:S6"/>
    <mergeCell ref="S7:S8"/>
    <mergeCell ref="S1:S4"/>
    <mergeCell ref="A11:A12"/>
    <mergeCell ref="B9:B10"/>
    <mergeCell ref="A5:A6"/>
    <mergeCell ref="A7:A8"/>
    <mergeCell ref="A9:A10"/>
    <mergeCell ref="B11:B12"/>
    <mergeCell ref="D4:E4"/>
    <mergeCell ref="R31:R32"/>
    <mergeCell ref="S31:S32"/>
    <mergeCell ref="S17:S18"/>
    <mergeCell ref="B5:B6"/>
    <mergeCell ref="D5:E6"/>
    <mergeCell ref="B7:B8"/>
    <mergeCell ref="D8:E8"/>
    <mergeCell ref="N15:O16"/>
    <mergeCell ref="R15:R16"/>
    <mergeCell ref="S13:S14"/>
    <mergeCell ref="S9:S10"/>
    <mergeCell ref="B27:D27"/>
    <mergeCell ref="B28:D28"/>
    <mergeCell ref="B29:D29"/>
    <mergeCell ref="B13:B14"/>
    <mergeCell ref="B17:B18"/>
    <mergeCell ref="B25:D25"/>
    <mergeCell ref="B26:D26"/>
    <mergeCell ref="P16:Q16"/>
    <mergeCell ref="N18:O18"/>
    <mergeCell ref="A15:A16"/>
    <mergeCell ref="B15:B16"/>
    <mergeCell ref="A13:A14"/>
    <mergeCell ref="D44:F44"/>
    <mergeCell ref="D42:F42"/>
    <mergeCell ref="D43:F43"/>
    <mergeCell ref="D40:F40"/>
    <mergeCell ref="D41:F41"/>
    <mergeCell ref="B23:D23"/>
    <mergeCell ref="B24:D24"/>
    <mergeCell ref="F14:G14"/>
    <mergeCell ref="N12:O12"/>
    <mergeCell ref="J16:K16"/>
    <mergeCell ref="N8:O8"/>
    <mergeCell ref="F16:G16"/>
    <mergeCell ref="L13:M14"/>
    <mergeCell ref="N10:O10"/>
    <mergeCell ref="P12:Q12"/>
    <mergeCell ref="J6:K6"/>
    <mergeCell ref="D12:E12"/>
    <mergeCell ref="H6:I6"/>
    <mergeCell ref="D10:E10"/>
    <mergeCell ref="J10:K10"/>
    <mergeCell ref="H12:I12"/>
    <mergeCell ref="H8:I8"/>
    <mergeCell ref="F10:G10"/>
    <mergeCell ref="H9:I10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80" r:id="rId1"/>
  <rowBreaks count="2" manualBreakCount="2">
    <brk id="32" max="255" man="1"/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zoomScale="115" zoomScaleNormal="11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37" sqref="I37"/>
    </sheetView>
  </sheetViews>
  <sheetFormatPr defaultColWidth="11.421875" defaultRowHeight="19.5" customHeight="1"/>
  <cols>
    <col min="1" max="1" width="6.7109375" style="379" customWidth="1"/>
    <col min="2" max="2" width="7.7109375" style="362" customWidth="1"/>
    <col min="3" max="3" width="28.421875" style="380" customWidth="1"/>
    <col min="4" max="4" width="12.140625" style="362" customWidth="1"/>
    <col min="5" max="5" width="10.421875" style="362" customWidth="1"/>
    <col min="6" max="6" width="12.421875" style="362" customWidth="1"/>
    <col min="7" max="7" width="13.28125" style="362" customWidth="1"/>
    <col min="8" max="8" width="10.421875" style="362" customWidth="1"/>
    <col min="9" max="9" width="16.57421875" style="362" customWidth="1"/>
    <col min="10" max="16384" width="8.140625" style="362" customWidth="1"/>
  </cols>
  <sheetData>
    <row r="1" spans="1:7" ht="19.5" customHeight="1">
      <c r="A1" s="574" t="s">
        <v>174</v>
      </c>
      <c r="B1" s="574"/>
      <c r="C1" s="574"/>
      <c r="D1" s="574"/>
      <c r="E1" s="574"/>
      <c r="F1" s="574"/>
      <c r="G1" s="574"/>
    </row>
    <row r="2" spans="1:7" ht="19.5" customHeight="1">
      <c r="A2" s="363" t="s">
        <v>175</v>
      </c>
      <c r="B2" s="364" t="s">
        <v>9</v>
      </c>
      <c r="C2" s="364" t="s">
        <v>2</v>
      </c>
      <c r="D2" s="364" t="s">
        <v>176</v>
      </c>
      <c r="E2" s="364" t="s">
        <v>5</v>
      </c>
      <c r="F2" s="364" t="s">
        <v>177</v>
      </c>
      <c r="G2" s="364" t="s">
        <v>178</v>
      </c>
    </row>
    <row r="3" spans="1:7" ht="19.5" customHeight="1">
      <c r="A3" s="573" t="s">
        <v>179</v>
      </c>
      <c r="B3" s="365" t="s">
        <v>180</v>
      </c>
      <c r="C3" s="366" t="s">
        <v>181</v>
      </c>
      <c r="D3" s="367">
        <v>0.27291666666666664</v>
      </c>
      <c r="E3" s="367">
        <f>D3</f>
        <v>0.27291666666666664</v>
      </c>
      <c r="F3" s="368"/>
      <c r="G3" s="368"/>
    </row>
    <row r="4" spans="1:7" ht="19.5" customHeight="1">
      <c r="A4" s="573"/>
      <c r="B4" s="365" t="s">
        <v>182</v>
      </c>
      <c r="C4" s="366" t="s">
        <v>183</v>
      </c>
      <c r="D4" s="367">
        <v>0.6104166666666667</v>
      </c>
      <c r="E4" s="367">
        <f>D4-D3</f>
        <v>0.3375000000000001</v>
      </c>
      <c r="F4" s="368"/>
      <c r="G4" s="368"/>
    </row>
    <row r="5" spans="1:7" ht="19.5" customHeight="1">
      <c r="A5" s="573"/>
      <c r="B5" s="365" t="s">
        <v>184</v>
      </c>
      <c r="C5" s="366" t="s">
        <v>185</v>
      </c>
      <c r="D5" s="367">
        <v>1.0458333333333334</v>
      </c>
      <c r="E5" s="367">
        <f>D5-D4</f>
        <v>0.4354166666666667</v>
      </c>
      <c r="F5" s="368" t="s">
        <v>36</v>
      </c>
      <c r="G5" s="368"/>
    </row>
    <row r="6" spans="1:7" ht="22.5" customHeight="1">
      <c r="A6" s="573"/>
      <c r="B6" s="365" t="s">
        <v>186</v>
      </c>
      <c r="C6" s="366" t="s">
        <v>187</v>
      </c>
      <c r="D6" s="369">
        <v>1.3416666666666668</v>
      </c>
      <c r="E6" s="367">
        <f>D6-D5</f>
        <v>0.2958333333333334</v>
      </c>
      <c r="F6" s="368"/>
      <c r="G6" s="368"/>
    </row>
    <row r="7" spans="1:7" ht="19.5" customHeight="1">
      <c r="A7" s="573" t="s">
        <v>188</v>
      </c>
      <c r="B7" s="364">
        <v>11</v>
      </c>
      <c r="C7" s="370" t="s">
        <v>189</v>
      </c>
      <c r="D7" s="367">
        <v>0.31180555555555556</v>
      </c>
      <c r="E7" s="367">
        <f>D7</f>
        <v>0.31180555555555556</v>
      </c>
      <c r="F7" s="368"/>
      <c r="G7" s="368"/>
    </row>
    <row r="8" spans="1:7" ht="19.5" customHeight="1">
      <c r="A8" s="573"/>
      <c r="B8" s="364">
        <v>12</v>
      </c>
      <c r="C8" s="370" t="s">
        <v>190</v>
      </c>
      <c r="D8" s="367">
        <v>0.6041666666666666</v>
      </c>
      <c r="E8" s="367">
        <f>D8-D7</f>
        <v>0.29236111111111107</v>
      </c>
      <c r="F8" s="368"/>
      <c r="G8" s="368"/>
    </row>
    <row r="9" spans="1:7" ht="19.5" customHeight="1">
      <c r="A9" s="573"/>
      <c r="B9" s="364">
        <v>13</v>
      </c>
      <c r="C9" s="370" t="s">
        <v>191</v>
      </c>
      <c r="D9" s="367">
        <v>0.9138888888888889</v>
      </c>
      <c r="E9" s="367">
        <f>D9-D8</f>
        <v>0.30972222222222223</v>
      </c>
      <c r="F9" s="368"/>
      <c r="G9" s="368"/>
    </row>
    <row r="10" spans="1:7" ht="21.75" customHeight="1">
      <c r="A10" s="573"/>
      <c r="B10" s="365">
        <v>14</v>
      </c>
      <c r="C10" s="366" t="s">
        <v>192</v>
      </c>
      <c r="D10" s="369">
        <v>1.2333333333333334</v>
      </c>
      <c r="E10" s="367">
        <f>D10-D9</f>
        <v>0.31944444444444453</v>
      </c>
      <c r="F10" s="368"/>
      <c r="G10" s="368"/>
    </row>
    <row r="11" spans="1:7" ht="19.5" customHeight="1">
      <c r="A11" s="573" t="s">
        <v>65</v>
      </c>
      <c r="B11" s="364">
        <v>21</v>
      </c>
      <c r="C11" s="370" t="s">
        <v>193</v>
      </c>
      <c r="D11" s="367">
        <v>0.2965277777777778</v>
      </c>
      <c r="E11" s="367">
        <f>D11</f>
        <v>0.2965277777777778</v>
      </c>
      <c r="F11" s="368"/>
      <c r="G11" s="368"/>
    </row>
    <row r="12" spans="1:7" ht="19.5" customHeight="1">
      <c r="A12" s="573"/>
      <c r="B12" s="364">
        <v>22</v>
      </c>
      <c r="C12" s="370" t="s">
        <v>194</v>
      </c>
      <c r="D12" s="367">
        <v>0.6215277777777778</v>
      </c>
      <c r="E12" s="367">
        <f>D12-D11</f>
        <v>0.325</v>
      </c>
      <c r="F12" s="368"/>
      <c r="G12" s="368"/>
    </row>
    <row r="13" spans="1:7" ht="19.5" customHeight="1">
      <c r="A13" s="573"/>
      <c r="B13" s="364">
        <v>23</v>
      </c>
      <c r="C13" s="370" t="s">
        <v>195</v>
      </c>
      <c r="D13" s="367">
        <v>0.9486111111111111</v>
      </c>
      <c r="E13" s="367">
        <f>D13-D12</f>
        <v>0.3270833333333333</v>
      </c>
      <c r="F13" s="368"/>
      <c r="G13" s="368"/>
    </row>
    <row r="14" spans="1:7" ht="19.5" customHeight="1">
      <c r="A14" s="573"/>
      <c r="B14" s="365">
        <v>24</v>
      </c>
      <c r="C14" s="366" t="s">
        <v>193</v>
      </c>
      <c r="D14" s="369">
        <v>1.2618055555555556</v>
      </c>
      <c r="E14" s="367">
        <f>D14-D13</f>
        <v>0.31319444444444455</v>
      </c>
      <c r="F14" s="368"/>
      <c r="G14" s="368"/>
    </row>
    <row r="15" spans="1:7" ht="19.5" customHeight="1">
      <c r="A15" s="573" t="s">
        <v>196</v>
      </c>
      <c r="B15" s="364">
        <v>31</v>
      </c>
      <c r="C15" s="370" t="s">
        <v>197</v>
      </c>
      <c r="D15" s="367">
        <v>0.32222222222222224</v>
      </c>
      <c r="E15" s="367">
        <f>D15</f>
        <v>0.32222222222222224</v>
      </c>
      <c r="F15" s="368"/>
      <c r="G15" s="368"/>
    </row>
    <row r="16" spans="1:7" ht="19.5" customHeight="1">
      <c r="A16" s="573"/>
      <c r="B16" s="364">
        <v>32</v>
      </c>
      <c r="C16" s="370" t="s">
        <v>198</v>
      </c>
      <c r="D16" s="367">
        <v>0.7902777777777777</v>
      </c>
      <c r="E16" s="367">
        <f>D16-D15</f>
        <v>0.4680555555555555</v>
      </c>
      <c r="F16" s="368" t="s">
        <v>36</v>
      </c>
      <c r="G16" s="368"/>
    </row>
    <row r="17" spans="1:7" ht="19.5" customHeight="1">
      <c r="A17" s="573"/>
      <c r="B17" s="364">
        <v>33</v>
      </c>
      <c r="C17" s="370" t="s">
        <v>199</v>
      </c>
      <c r="D17" s="367">
        <v>1.1833333333333333</v>
      </c>
      <c r="E17" s="367">
        <f>D17-D16</f>
        <v>0.3930555555555556</v>
      </c>
      <c r="F17" s="368" t="s">
        <v>36</v>
      </c>
      <c r="G17" s="368"/>
    </row>
    <row r="18" spans="1:7" ht="21.75" customHeight="1">
      <c r="A18" s="573"/>
      <c r="B18" s="365">
        <v>34</v>
      </c>
      <c r="C18" s="366" t="s">
        <v>200</v>
      </c>
      <c r="D18" s="369">
        <v>1.5</v>
      </c>
      <c r="E18" s="367">
        <f>D18-D17</f>
        <v>0.31666666666666665</v>
      </c>
      <c r="F18" s="368"/>
      <c r="G18" s="368"/>
    </row>
    <row r="19" spans="1:7" ht="19.5" customHeight="1">
      <c r="A19" s="573" t="s">
        <v>43</v>
      </c>
      <c r="B19" s="364">
        <v>41</v>
      </c>
      <c r="C19" s="370" t="s">
        <v>201</v>
      </c>
      <c r="D19" s="367">
        <v>0.33888888888888885</v>
      </c>
      <c r="E19" s="367">
        <f>D19</f>
        <v>0.33888888888888885</v>
      </c>
      <c r="F19" s="368"/>
      <c r="G19" s="368"/>
    </row>
    <row r="20" spans="1:7" ht="19.5" customHeight="1">
      <c r="A20" s="573"/>
      <c r="B20" s="364">
        <v>42</v>
      </c>
      <c r="C20" s="370" t="s">
        <v>202</v>
      </c>
      <c r="D20" s="367">
        <v>0.6833333333333332</v>
      </c>
      <c r="E20" s="367">
        <f>D20-D19</f>
        <v>0.3444444444444444</v>
      </c>
      <c r="F20" s="368"/>
      <c r="G20" s="368"/>
    </row>
    <row r="21" spans="1:7" ht="19.5" customHeight="1">
      <c r="A21" s="573"/>
      <c r="B21" s="364">
        <v>43</v>
      </c>
      <c r="C21" s="370" t="s">
        <v>203</v>
      </c>
      <c r="D21" s="367">
        <v>1.0208333333333333</v>
      </c>
      <c r="E21" s="367">
        <f>D21-D20</f>
        <v>0.3375</v>
      </c>
      <c r="F21" s="368" t="s">
        <v>36</v>
      </c>
      <c r="G21" s="368"/>
    </row>
    <row r="22" spans="1:7" ht="19.5" customHeight="1">
      <c r="A22" s="573"/>
      <c r="B22" s="365">
        <v>44</v>
      </c>
      <c r="C22" s="366" t="s">
        <v>204</v>
      </c>
      <c r="D22" s="369">
        <v>1.354861111111111</v>
      </c>
      <c r="E22" s="367">
        <f>D22-D21</f>
        <v>0.3340277777777778</v>
      </c>
      <c r="F22" s="368"/>
      <c r="G22" s="368"/>
    </row>
    <row r="23" spans="1:7" ht="19.5" customHeight="1">
      <c r="A23" s="573" t="s">
        <v>44</v>
      </c>
      <c r="B23" s="364">
        <v>51</v>
      </c>
      <c r="C23" s="370" t="s">
        <v>205</v>
      </c>
      <c r="D23" s="367">
        <v>0.3576388888888889</v>
      </c>
      <c r="E23" s="367">
        <f>D23</f>
        <v>0.3576388888888889</v>
      </c>
      <c r="F23" s="368"/>
      <c r="G23" s="368"/>
    </row>
    <row r="24" spans="1:7" ht="19.5" customHeight="1">
      <c r="A24" s="573"/>
      <c r="B24" s="364">
        <v>52</v>
      </c>
      <c r="C24" s="370" t="s">
        <v>206</v>
      </c>
      <c r="D24" s="367">
        <v>0.74375</v>
      </c>
      <c r="E24" s="367">
        <f>D24-D23</f>
        <v>0.3861111111111111</v>
      </c>
      <c r="F24" s="368"/>
      <c r="G24" s="368"/>
    </row>
    <row r="25" spans="1:7" ht="19.5" customHeight="1">
      <c r="A25" s="573"/>
      <c r="B25" s="364">
        <v>53</v>
      </c>
      <c r="C25" s="370" t="s">
        <v>207</v>
      </c>
      <c r="D25" s="367">
        <v>1.0944444444444443</v>
      </c>
      <c r="E25" s="367">
        <f>D25-D24</f>
        <v>0.3506944444444443</v>
      </c>
      <c r="F25" s="368"/>
      <c r="G25" s="368"/>
    </row>
    <row r="26" spans="1:7" ht="19.5" customHeight="1">
      <c r="A26" s="573"/>
      <c r="B26" s="365">
        <v>54</v>
      </c>
      <c r="C26" s="366" t="s">
        <v>208</v>
      </c>
      <c r="D26" s="369">
        <v>1.5881944444444445</v>
      </c>
      <c r="E26" s="367">
        <f>D26-D25</f>
        <v>0.49375000000000013</v>
      </c>
      <c r="F26" s="368"/>
      <c r="G26" s="368" t="s">
        <v>36</v>
      </c>
    </row>
    <row r="27" spans="1:7" ht="19.5" customHeight="1">
      <c r="A27" s="573" t="s">
        <v>209</v>
      </c>
      <c r="B27" s="364">
        <v>61</v>
      </c>
      <c r="C27" s="370" t="s">
        <v>210</v>
      </c>
      <c r="D27" s="367">
        <v>0.2881944444444445</v>
      </c>
      <c r="E27" s="367">
        <f>D27</f>
        <v>0.2881944444444445</v>
      </c>
      <c r="F27" s="368"/>
      <c r="G27" s="368"/>
    </row>
    <row r="28" spans="1:7" ht="19.5" customHeight="1">
      <c r="A28" s="573"/>
      <c r="B28" s="364">
        <v>62</v>
      </c>
      <c r="C28" s="370" t="s">
        <v>211</v>
      </c>
      <c r="D28" s="367">
        <v>0.60625</v>
      </c>
      <c r="E28" s="367">
        <f>D28-D27</f>
        <v>0.3180555555555555</v>
      </c>
      <c r="F28" s="368"/>
      <c r="G28" s="368"/>
    </row>
    <row r="29" spans="1:7" ht="19.5" customHeight="1">
      <c r="A29" s="573"/>
      <c r="B29" s="364">
        <v>63</v>
      </c>
      <c r="C29" s="370" t="s">
        <v>269</v>
      </c>
      <c r="D29" s="367">
        <v>0.9055555555555556</v>
      </c>
      <c r="E29" s="367">
        <f>D29-D28</f>
        <v>0.2993055555555556</v>
      </c>
      <c r="F29" s="368"/>
      <c r="G29" s="368"/>
    </row>
    <row r="30" spans="1:7" ht="19.5" customHeight="1">
      <c r="A30" s="573"/>
      <c r="B30" s="365">
        <v>64</v>
      </c>
      <c r="C30" s="366" t="s">
        <v>212</v>
      </c>
      <c r="D30" s="369">
        <v>1.2118055555555556</v>
      </c>
      <c r="E30" s="367">
        <f>D30-D29</f>
        <v>0.30625</v>
      </c>
      <c r="F30" s="368"/>
      <c r="G30" s="368"/>
    </row>
    <row r="31" spans="1:9" s="377" customFormat="1" ht="19.5" customHeight="1">
      <c r="A31" s="371"/>
      <c r="B31" s="372"/>
      <c r="C31" s="373"/>
      <c r="D31" s="374"/>
      <c r="E31" s="374"/>
      <c r="F31" s="375"/>
      <c r="G31" s="375"/>
      <c r="H31" s="376"/>
      <c r="I31" s="376"/>
    </row>
    <row r="32" spans="1:9" s="377" customFormat="1" ht="19.5" customHeight="1">
      <c r="A32" s="371"/>
      <c r="B32" s="372"/>
      <c r="C32" s="373"/>
      <c r="D32" s="374"/>
      <c r="E32" s="374"/>
      <c r="F32" s="375"/>
      <c r="G32" s="375"/>
      <c r="H32" s="376"/>
      <c r="I32" s="376"/>
    </row>
    <row r="33" spans="1:9" ht="19.5" customHeight="1">
      <c r="A33" s="572" t="s">
        <v>213</v>
      </c>
      <c r="B33" s="572"/>
      <c r="C33" s="572"/>
      <c r="D33" s="572"/>
      <c r="E33" s="364" t="s">
        <v>214</v>
      </c>
      <c r="F33" s="364" t="s">
        <v>215</v>
      </c>
      <c r="G33" s="364" t="s">
        <v>216</v>
      </c>
      <c r="H33" s="364" t="s">
        <v>217</v>
      </c>
      <c r="I33" s="364" t="s">
        <v>218</v>
      </c>
    </row>
    <row r="34" spans="1:9" ht="19.5" customHeight="1">
      <c r="A34" s="363" t="s">
        <v>19</v>
      </c>
      <c r="B34" s="571" t="s">
        <v>209</v>
      </c>
      <c r="C34" s="571"/>
      <c r="D34" s="571"/>
      <c r="E34" s="367">
        <v>1.2118055555555556</v>
      </c>
      <c r="F34" s="364">
        <v>9</v>
      </c>
      <c r="G34" s="368">
        <v>0</v>
      </c>
      <c r="H34" s="368"/>
      <c r="I34" s="381">
        <v>9</v>
      </c>
    </row>
    <row r="35" spans="1:9" ht="19.5" customHeight="1">
      <c r="A35" s="363" t="s">
        <v>20</v>
      </c>
      <c r="B35" s="571" t="s">
        <v>26</v>
      </c>
      <c r="C35" s="571"/>
      <c r="D35" s="571"/>
      <c r="E35" s="367">
        <v>1.2333333333333334</v>
      </c>
      <c r="F35" s="364">
        <v>8</v>
      </c>
      <c r="G35" s="368">
        <v>0</v>
      </c>
      <c r="H35" s="368"/>
      <c r="I35" s="381">
        <v>8</v>
      </c>
    </row>
    <row r="36" spans="1:9" ht="19.5" customHeight="1">
      <c r="A36" s="363" t="s">
        <v>21</v>
      </c>
      <c r="B36" s="571" t="s">
        <v>65</v>
      </c>
      <c r="C36" s="571"/>
      <c r="D36" s="571"/>
      <c r="E36" s="367">
        <v>1.2618055555555556</v>
      </c>
      <c r="F36" s="364">
        <v>7</v>
      </c>
      <c r="G36" s="368">
        <v>0</v>
      </c>
      <c r="H36" s="368"/>
      <c r="I36" s="381">
        <v>7</v>
      </c>
    </row>
    <row r="37" spans="1:9" ht="19.5" customHeight="1">
      <c r="A37" s="363" t="s">
        <v>22</v>
      </c>
      <c r="B37" s="571" t="s">
        <v>179</v>
      </c>
      <c r="C37" s="571"/>
      <c r="D37" s="571"/>
      <c r="E37" s="367">
        <v>1.3416666666666668</v>
      </c>
      <c r="F37" s="364">
        <v>6</v>
      </c>
      <c r="G37" s="368">
        <v>1</v>
      </c>
      <c r="H37" s="368"/>
      <c r="I37" s="381">
        <v>7</v>
      </c>
    </row>
    <row r="38" spans="1:9" ht="19.5" customHeight="1">
      <c r="A38" s="363" t="s">
        <v>23</v>
      </c>
      <c r="B38" s="571" t="s">
        <v>43</v>
      </c>
      <c r="C38" s="571"/>
      <c r="D38" s="571"/>
      <c r="E38" s="367">
        <v>1.354861111111111</v>
      </c>
      <c r="F38" s="364">
        <v>5</v>
      </c>
      <c r="G38" s="368">
        <v>1</v>
      </c>
      <c r="H38" s="368"/>
      <c r="I38" s="381">
        <v>6</v>
      </c>
    </row>
    <row r="39" spans="1:9" ht="19.5" customHeight="1">
      <c r="A39" s="363" t="s">
        <v>31</v>
      </c>
      <c r="B39" s="571" t="s">
        <v>219</v>
      </c>
      <c r="C39" s="571"/>
      <c r="D39" s="571"/>
      <c r="E39" s="367">
        <v>1.5</v>
      </c>
      <c r="F39" s="364">
        <v>4</v>
      </c>
      <c r="G39" s="368">
        <v>1</v>
      </c>
      <c r="H39" s="368"/>
      <c r="I39" s="381">
        <v>5</v>
      </c>
    </row>
    <row r="40" spans="1:9" ht="19.5" customHeight="1">
      <c r="A40" s="363" t="s">
        <v>32</v>
      </c>
      <c r="B40" s="571" t="s">
        <v>162</v>
      </c>
      <c r="C40" s="571"/>
      <c r="D40" s="571"/>
      <c r="E40" s="367">
        <v>1.5881944444444445</v>
      </c>
      <c r="F40" s="364">
        <v>3</v>
      </c>
      <c r="G40" s="368">
        <v>0</v>
      </c>
      <c r="H40" s="368">
        <v>-1</v>
      </c>
      <c r="I40" s="381">
        <v>2</v>
      </c>
    </row>
    <row r="41" spans="1:4" ht="19.5" customHeight="1">
      <c r="A41" s="570" t="s">
        <v>220</v>
      </c>
      <c r="B41" s="570"/>
      <c r="C41" s="570"/>
      <c r="D41" s="570"/>
    </row>
    <row r="42" spans="1:4" ht="19.5" customHeight="1">
      <c r="A42" s="378" t="s">
        <v>19</v>
      </c>
      <c r="B42" s="569" t="s">
        <v>209</v>
      </c>
      <c r="C42" s="569"/>
      <c r="D42" s="569"/>
    </row>
    <row r="43" spans="1:4" ht="19.5" customHeight="1">
      <c r="A43" s="378" t="s">
        <v>20</v>
      </c>
      <c r="B43" s="569" t="s">
        <v>26</v>
      </c>
      <c r="C43" s="569"/>
      <c r="D43" s="569"/>
    </row>
    <row r="44" spans="1:4" ht="19.5" customHeight="1">
      <c r="A44" s="378" t="s">
        <v>21</v>
      </c>
      <c r="B44" s="569" t="s">
        <v>65</v>
      </c>
      <c r="C44" s="569"/>
      <c r="D44" s="569"/>
    </row>
    <row r="45" spans="1:4" ht="19.5" customHeight="1">
      <c r="A45" s="378" t="s">
        <v>21</v>
      </c>
      <c r="B45" s="569" t="s">
        <v>179</v>
      </c>
      <c r="C45" s="569"/>
      <c r="D45" s="569"/>
    </row>
    <row r="46" spans="1:4" ht="19.5" customHeight="1">
      <c r="A46" s="378" t="s">
        <v>22</v>
      </c>
      <c r="B46" s="569" t="s">
        <v>43</v>
      </c>
      <c r="C46" s="569"/>
      <c r="D46" s="569"/>
    </row>
    <row r="47" spans="1:4" ht="19.5" customHeight="1">
      <c r="A47" s="378">
        <v>5</v>
      </c>
      <c r="B47" s="569" t="s">
        <v>219</v>
      </c>
      <c r="C47" s="569"/>
      <c r="D47" s="569"/>
    </row>
    <row r="48" spans="1:4" ht="19.5" customHeight="1">
      <c r="A48" s="378">
        <v>6</v>
      </c>
      <c r="B48" s="569" t="s">
        <v>162</v>
      </c>
      <c r="C48" s="569"/>
      <c r="D48" s="569"/>
    </row>
  </sheetData>
  <mergeCells count="24">
    <mergeCell ref="A1:G1"/>
    <mergeCell ref="A3:A6"/>
    <mergeCell ref="A7:A10"/>
    <mergeCell ref="A11:A14"/>
    <mergeCell ref="A15:A18"/>
    <mergeCell ref="A19:A22"/>
    <mergeCell ref="A23:A26"/>
    <mergeCell ref="A27:A30"/>
    <mergeCell ref="A33:D33"/>
    <mergeCell ref="B34:D34"/>
    <mergeCell ref="B35:D35"/>
    <mergeCell ref="B36:D36"/>
    <mergeCell ref="B37:D37"/>
    <mergeCell ref="B38:D38"/>
    <mergeCell ref="B39:D39"/>
    <mergeCell ref="B40:D40"/>
    <mergeCell ref="A41:D41"/>
    <mergeCell ref="B42:D42"/>
    <mergeCell ref="B43:D43"/>
    <mergeCell ref="B44:D44"/>
    <mergeCell ref="B45:D45"/>
    <mergeCell ref="B46:D46"/>
    <mergeCell ref="B47:D47"/>
    <mergeCell ref="B48:D48"/>
  </mergeCells>
  <printOptions/>
  <pageMargins left="0.75" right="0.75" top="1" bottom="1" header="0.4921259845" footer="0.4921259845"/>
  <pageSetup horizontalDpi="600" verticalDpi="600" orientation="landscape" paperSize="9" scale="92" r:id="rId1"/>
  <rowBreaks count="1" manualBreakCount="1">
    <brk id="23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78"/>
  <sheetViews>
    <sheetView defaultGridColor="0" colorId="22" workbookViewId="0" topLeftCell="A4">
      <selection activeCell="F17" sqref="F17:J26"/>
    </sheetView>
  </sheetViews>
  <sheetFormatPr defaultColWidth="11.421875" defaultRowHeight="19.5" customHeight="1"/>
  <cols>
    <col min="1" max="2" width="10.7109375" style="198" customWidth="1"/>
    <col min="3" max="3" width="10.7109375" style="195" customWidth="1"/>
    <col min="4" max="5" width="10.7109375" style="326" customWidth="1"/>
    <col min="6" max="6" width="12.8515625" style="325" customWidth="1"/>
    <col min="7" max="8" width="10.7109375" style="337" customWidth="1"/>
    <col min="9" max="9" width="10.7109375" style="326" customWidth="1"/>
    <col min="10" max="12" width="10.7109375" style="325" customWidth="1"/>
    <col min="13" max="13" width="10.7109375" style="198" customWidth="1"/>
    <col min="14" max="16384" width="10.7109375" style="326" customWidth="1"/>
  </cols>
  <sheetData>
    <row r="1" spans="1:9" ht="19.5" customHeight="1" thickBot="1">
      <c r="A1" s="404" t="s">
        <v>221</v>
      </c>
      <c r="B1" s="404"/>
      <c r="C1" s="405"/>
      <c r="D1" s="390"/>
      <c r="E1" s="336"/>
      <c r="F1" s="388"/>
      <c r="G1" s="389"/>
      <c r="H1" s="389"/>
      <c r="I1" s="390"/>
    </row>
    <row r="2" spans="1:12" s="198" customFormat="1" ht="19.5" customHeight="1">
      <c r="A2" s="408" t="s">
        <v>222</v>
      </c>
      <c r="B2" s="409"/>
      <c r="C2" s="410"/>
      <c r="D2" s="411"/>
      <c r="E2" s="402"/>
      <c r="F2" s="394" t="s">
        <v>223</v>
      </c>
      <c r="G2" s="395"/>
      <c r="H2" s="395"/>
      <c r="I2" s="396"/>
      <c r="J2" s="386"/>
      <c r="K2" s="196"/>
      <c r="L2" s="196"/>
    </row>
    <row r="3" spans="1:12" s="341" customFormat="1" ht="19.5" customHeight="1">
      <c r="A3" s="412"/>
      <c r="B3" s="383" t="s">
        <v>226</v>
      </c>
      <c r="C3" s="346" t="s">
        <v>227</v>
      </c>
      <c r="D3" s="398" t="s">
        <v>7</v>
      </c>
      <c r="E3" s="403"/>
      <c r="F3" s="397"/>
      <c r="G3" s="384" t="s">
        <v>226</v>
      </c>
      <c r="H3" s="384" t="s">
        <v>227</v>
      </c>
      <c r="I3" s="398" t="s">
        <v>7</v>
      </c>
      <c r="J3" s="387"/>
      <c r="K3" s="339"/>
      <c r="L3" s="339"/>
    </row>
    <row r="4" spans="1:12" s="341" customFormat="1" ht="19.5" customHeight="1">
      <c r="A4" s="412" t="s">
        <v>43</v>
      </c>
      <c r="B4" s="341">
        <v>6</v>
      </c>
      <c r="C4" s="341">
        <v>0</v>
      </c>
      <c r="D4" s="413">
        <v>9</v>
      </c>
      <c r="E4" s="403"/>
      <c r="F4" s="397" t="s">
        <v>228</v>
      </c>
      <c r="G4" s="385">
        <v>2</v>
      </c>
      <c r="H4" s="385">
        <v>0</v>
      </c>
      <c r="I4" s="399">
        <v>7</v>
      </c>
      <c r="J4" s="387"/>
      <c r="K4" s="339"/>
      <c r="L4" s="339"/>
    </row>
    <row r="5" spans="1:12" s="341" customFormat="1" ht="19.5" customHeight="1">
      <c r="A5" s="412" t="s">
        <v>224</v>
      </c>
      <c r="B5" s="341">
        <v>4</v>
      </c>
      <c r="C5" s="341">
        <v>3</v>
      </c>
      <c r="D5" s="413">
        <v>6</v>
      </c>
      <c r="E5" s="403"/>
      <c r="F5" s="397" t="s">
        <v>229</v>
      </c>
      <c r="G5" s="385">
        <v>1</v>
      </c>
      <c r="H5" s="385">
        <v>0</v>
      </c>
      <c r="I5" s="399">
        <v>5</v>
      </c>
      <c r="J5" s="387"/>
      <c r="K5" s="339"/>
      <c r="L5" s="339"/>
    </row>
    <row r="6" spans="1:12" s="341" customFormat="1" ht="19.5" customHeight="1">
      <c r="A6" s="412" t="s">
        <v>225</v>
      </c>
      <c r="B6" s="341">
        <v>0</v>
      </c>
      <c r="C6" s="341">
        <v>2</v>
      </c>
      <c r="D6" s="414">
        <v>1</v>
      </c>
      <c r="E6" s="403"/>
      <c r="F6" s="397" t="s">
        <v>162</v>
      </c>
      <c r="G6" s="385">
        <v>0</v>
      </c>
      <c r="H6" s="385">
        <v>1</v>
      </c>
      <c r="I6" s="399">
        <v>2</v>
      </c>
      <c r="J6" s="387"/>
      <c r="K6" s="339"/>
      <c r="L6" s="339"/>
    </row>
    <row r="7" spans="1:12" s="341" customFormat="1" ht="19.5" customHeight="1">
      <c r="A7" s="412" t="s">
        <v>35</v>
      </c>
      <c r="B7" s="341">
        <v>1</v>
      </c>
      <c r="C7" s="382">
        <v>6</v>
      </c>
      <c r="D7" s="413">
        <v>1</v>
      </c>
      <c r="E7" s="403"/>
      <c r="F7" s="397" t="s">
        <v>230</v>
      </c>
      <c r="G7" s="385">
        <v>0</v>
      </c>
      <c r="H7" s="385">
        <v>2</v>
      </c>
      <c r="I7" s="399">
        <v>1</v>
      </c>
      <c r="J7" s="387"/>
      <c r="K7" s="339"/>
      <c r="L7" s="339"/>
    </row>
    <row r="8" spans="1:12" s="198" customFormat="1" ht="19.5" customHeight="1">
      <c r="A8" s="415" t="s">
        <v>37</v>
      </c>
      <c r="B8" s="326"/>
      <c r="C8" s="327"/>
      <c r="D8" s="416"/>
      <c r="E8" s="402"/>
      <c r="F8" s="400"/>
      <c r="G8" s="338"/>
      <c r="H8" s="338"/>
      <c r="I8" s="401"/>
      <c r="J8" s="386"/>
      <c r="K8" s="196"/>
      <c r="L8" s="196"/>
    </row>
    <row r="9" spans="1:12" s="198" customFormat="1" ht="19.5" customHeight="1">
      <c r="A9" s="412" t="s">
        <v>225</v>
      </c>
      <c r="B9" s="425">
        <v>0</v>
      </c>
      <c r="C9" s="425">
        <v>1</v>
      </c>
      <c r="D9" s="417" t="s">
        <v>224</v>
      </c>
      <c r="E9" s="402"/>
      <c r="F9" s="397" t="s">
        <v>162</v>
      </c>
      <c r="G9" s="199">
        <v>0</v>
      </c>
      <c r="H9" s="199">
        <v>1</v>
      </c>
      <c r="I9" s="420" t="s">
        <v>228</v>
      </c>
      <c r="J9" s="386"/>
      <c r="K9" s="196"/>
      <c r="L9" s="196"/>
    </row>
    <row r="10" spans="1:12" s="198" customFormat="1" ht="19.5" customHeight="1">
      <c r="A10" s="412" t="s">
        <v>35</v>
      </c>
      <c r="B10" s="425">
        <v>0</v>
      </c>
      <c r="C10" s="427">
        <v>3</v>
      </c>
      <c r="D10" s="417" t="s">
        <v>43</v>
      </c>
      <c r="E10" s="402"/>
      <c r="F10" s="397" t="s">
        <v>230</v>
      </c>
      <c r="G10" s="199">
        <v>0</v>
      </c>
      <c r="H10" s="199">
        <v>1</v>
      </c>
      <c r="I10" s="420" t="s">
        <v>229</v>
      </c>
      <c r="J10" s="386"/>
      <c r="K10" s="196"/>
      <c r="L10" s="196"/>
    </row>
    <row r="11" spans="1:12" s="198" customFormat="1" ht="19.5" customHeight="1">
      <c r="A11" s="412" t="s">
        <v>225</v>
      </c>
      <c r="B11" s="425">
        <v>0</v>
      </c>
      <c r="C11" s="425">
        <v>0</v>
      </c>
      <c r="D11" s="417" t="s">
        <v>35</v>
      </c>
      <c r="E11" s="402"/>
      <c r="F11" s="397" t="s">
        <v>162</v>
      </c>
      <c r="G11" s="199">
        <v>0</v>
      </c>
      <c r="H11" s="199">
        <v>0</v>
      </c>
      <c r="I11" s="421" t="s">
        <v>230</v>
      </c>
      <c r="J11" s="386"/>
      <c r="K11" s="196"/>
      <c r="L11" s="196"/>
    </row>
    <row r="12" spans="1:12" s="198" customFormat="1" ht="19.5" customHeight="1">
      <c r="A12" s="412" t="s">
        <v>43</v>
      </c>
      <c r="B12" s="425">
        <v>2</v>
      </c>
      <c r="C12" s="425">
        <v>0</v>
      </c>
      <c r="D12" s="417" t="s">
        <v>224</v>
      </c>
      <c r="E12" s="402"/>
      <c r="F12" s="422" t="s">
        <v>228</v>
      </c>
      <c r="G12" s="199">
        <v>0</v>
      </c>
      <c r="H12" s="199">
        <v>0</v>
      </c>
      <c r="I12" s="420" t="s">
        <v>229</v>
      </c>
      <c r="J12" s="386"/>
      <c r="K12" s="196"/>
      <c r="L12" s="196"/>
    </row>
    <row r="13" spans="1:12" s="198" customFormat="1" ht="19.5" customHeight="1">
      <c r="A13" s="412" t="s">
        <v>225</v>
      </c>
      <c r="B13" s="425">
        <v>0</v>
      </c>
      <c r="C13" s="425">
        <v>1</v>
      </c>
      <c r="D13" s="417" t="s">
        <v>43</v>
      </c>
      <c r="E13" s="402"/>
      <c r="F13" s="397" t="s">
        <v>162</v>
      </c>
      <c r="G13" s="199">
        <v>0</v>
      </c>
      <c r="H13" s="199">
        <v>0</v>
      </c>
      <c r="I13" s="420" t="s">
        <v>229</v>
      </c>
      <c r="J13" s="386"/>
      <c r="K13" s="196"/>
      <c r="L13" s="196"/>
    </row>
    <row r="14" spans="1:15" ht="19.5" customHeight="1" thickBot="1">
      <c r="A14" s="418" t="s">
        <v>35</v>
      </c>
      <c r="B14" s="433">
        <v>1</v>
      </c>
      <c r="C14" s="426">
        <v>3</v>
      </c>
      <c r="D14" s="419" t="s">
        <v>224</v>
      </c>
      <c r="E14" s="402"/>
      <c r="F14" s="423" t="s">
        <v>228</v>
      </c>
      <c r="G14" s="426">
        <v>1</v>
      </c>
      <c r="H14" s="426">
        <v>0</v>
      </c>
      <c r="I14" s="424" t="s">
        <v>230</v>
      </c>
      <c r="J14" s="386"/>
      <c r="K14" s="196"/>
      <c r="L14" s="196"/>
      <c r="N14" s="198"/>
      <c r="O14" s="198"/>
    </row>
    <row r="15" spans="1:15" ht="19.5" customHeight="1">
      <c r="A15" s="406"/>
      <c r="B15" s="406"/>
      <c r="C15" s="407"/>
      <c r="D15" s="393"/>
      <c r="E15" s="198"/>
      <c r="F15" s="391"/>
      <c r="G15" s="392"/>
      <c r="H15" s="392"/>
      <c r="I15" s="393"/>
      <c r="J15" s="196"/>
      <c r="K15" s="196"/>
      <c r="L15" s="200"/>
      <c r="N15" s="198"/>
      <c r="O15" s="198"/>
    </row>
    <row r="16" spans="1:15" ht="19.5" customHeight="1">
      <c r="A16" s="197" t="s">
        <v>231</v>
      </c>
      <c r="B16" s="197"/>
      <c r="D16" s="198"/>
      <c r="E16" s="198"/>
      <c r="F16" s="196"/>
      <c r="G16" s="335"/>
      <c r="H16" s="335"/>
      <c r="I16" s="198"/>
      <c r="J16" s="196"/>
      <c r="K16" s="196"/>
      <c r="L16" s="200"/>
      <c r="N16" s="198"/>
      <c r="O16" s="198"/>
    </row>
    <row r="17" spans="1:15" ht="19.5" customHeight="1">
      <c r="A17" s="335" t="s">
        <v>43</v>
      </c>
      <c r="B17" s="335">
        <v>0</v>
      </c>
      <c r="C17" s="199">
        <v>1</v>
      </c>
      <c r="D17" s="341" t="s">
        <v>229</v>
      </c>
      <c r="E17" s="198"/>
      <c r="F17" s="196" t="s">
        <v>237</v>
      </c>
      <c r="G17" s="197"/>
      <c r="H17" s="197"/>
      <c r="I17" s="197"/>
      <c r="J17" s="196"/>
      <c r="K17" s="196"/>
      <c r="L17" s="200"/>
      <c r="N17" s="198"/>
      <c r="O17" s="198"/>
    </row>
    <row r="18" spans="1:15" ht="19.5" customHeight="1">
      <c r="A18" s="335" t="s">
        <v>228</v>
      </c>
      <c r="B18" s="335">
        <v>2</v>
      </c>
      <c r="C18" s="199">
        <v>0</v>
      </c>
      <c r="D18" s="341" t="s">
        <v>224</v>
      </c>
      <c r="E18" s="198"/>
      <c r="F18" s="431"/>
      <c r="G18" s="432" t="s">
        <v>238</v>
      </c>
      <c r="H18" s="432" t="s">
        <v>27</v>
      </c>
      <c r="I18" s="432" t="s">
        <v>78</v>
      </c>
      <c r="J18" s="431" t="s">
        <v>239</v>
      </c>
      <c r="K18" s="431"/>
      <c r="L18" s="200"/>
      <c r="N18" s="198"/>
      <c r="O18" s="198"/>
    </row>
    <row r="19" spans="1:15" ht="19.5" customHeight="1">
      <c r="A19" s="335" t="s">
        <v>225</v>
      </c>
      <c r="B19" s="335">
        <v>1</v>
      </c>
      <c r="C19" s="199">
        <v>0</v>
      </c>
      <c r="D19" s="341" t="s">
        <v>230</v>
      </c>
      <c r="E19" s="198"/>
      <c r="F19" s="431" t="s">
        <v>229</v>
      </c>
      <c r="G19" s="432">
        <v>9</v>
      </c>
      <c r="H19" s="432">
        <v>1</v>
      </c>
      <c r="I19" s="432"/>
      <c r="J19" s="431">
        <f>SUM(G19:I19)</f>
        <v>10</v>
      </c>
      <c r="K19" s="431"/>
      <c r="L19" s="200"/>
      <c r="N19" s="198"/>
      <c r="O19" s="198"/>
    </row>
    <row r="20" spans="1:15" ht="19.5" customHeight="1">
      <c r="A20" s="335" t="s">
        <v>35</v>
      </c>
      <c r="B20" s="335">
        <v>1</v>
      </c>
      <c r="C20" s="199">
        <v>2</v>
      </c>
      <c r="D20" s="341" t="s">
        <v>162</v>
      </c>
      <c r="E20" s="198"/>
      <c r="F20" s="431" t="s">
        <v>228</v>
      </c>
      <c r="G20" s="432">
        <v>8</v>
      </c>
      <c r="H20" s="432"/>
      <c r="I20" s="432"/>
      <c r="J20" s="431">
        <f aca="true" t="shared" si="0" ref="J20:J26">SUM(G20:I20)</f>
        <v>8</v>
      </c>
      <c r="K20" s="431"/>
      <c r="L20" s="200"/>
      <c r="M20" s="326"/>
      <c r="O20" s="198"/>
    </row>
    <row r="21" spans="1:15" ht="19.5" customHeight="1">
      <c r="A21" s="197"/>
      <c r="B21" s="197"/>
      <c r="D21" s="198"/>
      <c r="E21" s="198"/>
      <c r="F21" s="431" t="s">
        <v>43</v>
      </c>
      <c r="G21" s="432">
        <v>7</v>
      </c>
      <c r="H21" s="432">
        <v>1</v>
      </c>
      <c r="I21" s="432"/>
      <c r="J21" s="431">
        <f t="shared" si="0"/>
        <v>8</v>
      </c>
      <c r="K21" s="431"/>
      <c r="L21" s="200"/>
      <c r="M21" s="326"/>
      <c r="O21" s="198"/>
    </row>
    <row r="22" spans="1:15" ht="19.5" customHeight="1">
      <c r="A22" s="427" t="s">
        <v>232</v>
      </c>
      <c r="B22" s="427"/>
      <c r="C22" s="428"/>
      <c r="D22" s="382"/>
      <c r="E22" s="198"/>
      <c r="F22" s="431" t="s">
        <v>224</v>
      </c>
      <c r="G22" s="432">
        <v>6</v>
      </c>
      <c r="H22" s="432"/>
      <c r="I22" s="432"/>
      <c r="J22" s="431">
        <f t="shared" si="0"/>
        <v>6</v>
      </c>
      <c r="K22" s="431"/>
      <c r="L22" s="200"/>
      <c r="M22" s="326"/>
      <c r="O22" s="198"/>
    </row>
    <row r="23" spans="1:15" ht="19.5" customHeight="1">
      <c r="A23" s="427" t="s">
        <v>230</v>
      </c>
      <c r="B23" s="429">
        <v>3</v>
      </c>
      <c r="C23" s="429">
        <v>0</v>
      </c>
      <c r="D23" s="382" t="s">
        <v>35</v>
      </c>
      <c r="E23" s="198"/>
      <c r="F23" s="431" t="s">
        <v>162</v>
      </c>
      <c r="G23" s="432">
        <v>5</v>
      </c>
      <c r="H23" s="432"/>
      <c r="I23" s="432"/>
      <c r="J23" s="431">
        <f t="shared" si="0"/>
        <v>5</v>
      </c>
      <c r="K23" s="431"/>
      <c r="L23" s="200"/>
      <c r="M23" s="326"/>
      <c r="O23" s="198"/>
    </row>
    <row r="24" spans="1:15" ht="19.5" customHeight="1">
      <c r="A24" s="427"/>
      <c r="B24" s="427"/>
      <c r="C24" s="428"/>
      <c r="D24" s="382"/>
      <c r="E24" s="198"/>
      <c r="F24" s="431" t="s">
        <v>225</v>
      </c>
      <c r="G24" s="432">
        <v>4</v>
      </c>
      <c r="H24" s="432"/>
      <c r="I24" s="432"/>
      <c r="J24" s="431">
        <f t="shared" si="0"/>
        <v>4</v>
      </c>
      <c r="K24" s="431"/>
      <c r="L24" s="328"/>
      <c r="M24" s="326"/>
      <c r="O24" s="198"/>
    </row>
    <row r="25" spans="1:15" ht="19.5" customHeight="1">
      <c r="A25" s="427" t="s">
        <v>233</v>
      </c>
      <c r="B25" s="427"/>
      <c r="C25" s="428"/>
      <c r="D25" s="382"/>
      <c r="E25" s="341"/>
      <c r="F25" s="431" t="s">
        <v>230</v>
      </c>
      <c r="G25" s="432">
        <v>3</v>
      </c>
      <c r="H25" s="432">
        <v>1</v>
      </c>
      <c r="I25" s="432">
        <v>-1</v>
      </c>
      <c r="J25" s="431">
        <f t="shared" si="0"/>
        <v>3</v>
      </c>
      <c r="K25" s="431"/>
      <c r="M25" s="326"/>
      <c r="O25" s="198"/>
    </row>
    <row r="26" spans="1:11" ht="19.5" customHeight="1">
      <c r="A26" s="427" t="s">
        <v>225</v>
      </c>
      <c r="B26" s="429">
        <v>0</v>
      </c>
      <c r="C26" s="429">
        <v>4</v>
      </c>
      <c r="D26" s="382" t="s">
        <v>162</v>
      </c>
      <c r="E26" s="341"/>
      <c r="F26" s="431" t="s">
        <v>35</v>
      </c>
      <c r="G26" s="432">
        <v>2</v>
      </c>
      <c r="H26" s="432"/>
      <c r="I26" s="432"/>
      <c r="J26" s="431">
        <f t="shared" si="0"/>
        <v>2</v>
      </c>
      <c r="K26" s="431"/>
    </row>
    <row r="27" spans="1:11" ht="19.5" customHeight="1">
      <c r="A27" s="382"/>
      <c r="B27" s="382"/>
      <c r="C27" s="382"/>
      <c r="D27" s="430"/>
      <c r="E27" s="341"/>
      <c r="F27" s="431"/>
      <c r="G27" s="432"/>
      <c r="H27" s="432"/>
      <c r="I27" s="432"/>
      <c r="J27" s="431"/>
      <c r="K27" s="431"/>
    </row>
    <row r="28" spans="1:11" ht="19.5" customHeight="1">
      <c r="A28" s="382" t="s">
        <v>234</v>
      </c>
      <c r="B28" s="382"/>
      <c r="C28" s="382"/>
      <c r="D28" s="382"/>
      <c r="E28" s="341"/>
      <c r="F28" s="196"/>
      <c r="G28" s="197"/>
      <c r="H28" s="197"/>
      <c r="I28" s="197"/>
      <c r="J28" s="196"/>
      <c r="K28" s="196"/>
    </row>
    <row r="29" spans="1:11" ht="19.5" customHeight="1">
      <c r="A29" s="382" t="s">
        <v>43</v>
      </c>
      <c r="B29" s="429">
        <v>2</v>
      </c>
      <c r="C29" s="429">
        <v>1</v>
      </c>
      <c r="D29" s="382" t="s">
        <v>224</v>
      </c>
      <c r="E29" s="341"/>
      <c r="F29" s="196"/>
      <c r="G29" s="197"/>
      <c r="H29" s="197"/>
      <c r="I29" s="197"/>
      <c r="J29" s="196"/>
      <c r="K29" s="196"/>
    </row>
    <row r="30" spans="1:10" ht="19.5" customHeight="1">
      <c r="A30" s="382"/>
      <c r="B30" s="382"/>
      <c r="C30" s="382"/>
      <c r="D30" s="382"/>
      <c r="E30" s="341"/>
      <c r="F30" s="339"/>
      <c r="G30" s="341"/>
      <c r="H30" s="341"/>
      <c r="I30" s="341"/>
      <c r="J30" s="339"/>
    </row>
    <row r="31" spans="1:10" ht="19.5" customHeight="1">
      <c r="A31" s="382" t="s">
        <v>235</v>
      </c>
      <c r="B31" s="382"/>
      <c r="C31" s="382"/>
      <c r="D31" s="382"/>
      <c r="E31" s="341"/>
      <c r="F31" s="339"/>
      <c r="G31" s="341"/>
      <c r="H31" s="341"/>
      <c r="I31" s="341"/>
      <c r="J31" s="339"/>
    </row>
    <row r="32" spans="1:10" ht="19.5" customHeight="1">
      <c r="A32" s="382" t="s">
        <v>229</v>
      </c>
      <c r="B32" s="429">
        <v>2</v>
      </c>
      <c r="C32" s="429">
        <v>0</v>
      </c>
      <c r="D32" s="382" t="s">
        <v>228</v>
      </c>
      <c r="E32" s="341"/>
      <c r="F32" s="339"/>
      <c r="G32" s="341"/>
      <c r="H32" s="341"/>
      <c r="I32" s="341"/>
      <c r="J32" s="339"/>
    </row>
    <row r="33" spans="1:10" ht="19.5" customHeight="1">
      <c r="A33" s="427"/>
      <c r="B33" s="575" t="s">
        <v>236</v>
      </c>
      <c r="C33" s="576"/>
      <c r="D33" s="382"/>
      <c r="E33" s="341"/>
      <c r="F33" s="339"/>
      <c r="G33" s="341"/>
      <c r="H33" s="341"/>
      <c r="I33" s="341"/>
      <c r="J33" s="339"/>
    </row>
    <row r="34" spans="1:10" ht="19.5" customHeight="1">
      <c r="A34" s="197"/>
      <c r="B34" s="197"/>
      <c r="D34" s="341"/>
      <c r="E34" s="341"/>
      <c r="F34" s="339"/>
      <c r="G34" s="341"/>
      <c r="H34" s="341"/>
      <c r="I34" s="341"/>
      <c r="J34" s="339"/>
    </row>
    <row r="35" spans="1:10" ht="19.5" customHeight="1">
      <c r="A35" s="197"/>
      <c r="B35" s="197"/>
      <c r="D35" s="341"/>
      <c r="E35" s="341"/>
      <c r="F35" s="339"/>
      <c r="G35" s="341"/>
      <c r="H35" s="341"/>
      <c r="I35" s="341"/>
      <c r="J35" s="339"/>
    </row>
    <row r="36" spans="4:15" ht="19.5" customHeight="1">
      <c r="D36" s="198"/>
      <c r="E36" s="198"/>
      <c r="F36" s="196"/>
      <c r="G36" s="338"/>
      <c r="H36" s="338"/>
      <c r="J36" s="196"/>
      <c r="K36" s="196"/>
      <c r="L36" s="196"/>
      <c r="N36" s="198"/>
      <c r="O36" s="198"/>
    </row>
    <row r="37" spans="1:15" ht="19.5" customHeight="1">
      <c r="A37" s="197"/>
      <c r="B37" s="197"/>
      <c r="D37" s="198"/>
      <c r="E37" s="198"/>
      <c r="F37" s="196"/>
      <c r="G37" s="199"/>
      <c r="H37" s="199"/>
      <c r="I37" s="198"/>
      <c r="J37" s="196"/>
      <c r="K37" s="196"/>
      <c r="L37" s="200"/>
      <c r="N37" s="198"/>
      <c r="O37" s="198"/>
    </row>
    <row r="38" spans="1:15" ht="19.5" customHeight="1">
      <c r="A38" s="197"/>
      <c r="B38" s="197"/>
      <c r="D38" s="198"/>
      <c r="E38" s="198"/>
      <c r="F38" s="196"/>
      <c r="G38" s="335"/>
      <c r="H38" s="335"/>
      <c r="I38" s="198"/>
      <c r="J38" s="196"/>
      <c r="K38" s="196"/>
      <c r="L38" s="200"/>
      <c r="N38" s="198"/>
      <c r="O38" s="198"/>
    </row>
    <row r="39" spans="1:15" ht="19.5" customHeight="1">
      <c r="A39" s="197"/>
      <c r="B39" s="197"/>
      <c r="D39" s="198"/>
      <c r="E39" s="198"/>
      <c r="F39" s="196"/>
      <c r="G39" s="335"/>
      <c r="H39" s="335"/>
      <c r="I39" s="198"/>
      <c r="J39" s="196"/>
      <c r="K39" s="196"/>
      <c r="L39" s="200"/>
      <c r="N39" s="198"/>
      <c r="O39" s="198"/>
    </row>
    <row r="40" spans="1:15" ht="19.5" customHeight="1">
      <c r="A40" s="197"/>
      <c r="B40" s="197"/>
      <c r="D40" s="198"/>
      <c r="E40" s="198"/>
      <c r="F40" s="196"/>
      <c r="G40" s="335"/>
      <c r="H40" s="335"/>
      <c r="I40" s="198"/>
      <c r="J40" s="196"/>
      <c r="K40" s="196"/>
      <c r="L40" s="200"/>
      <c r="N40" s="198"/>
      <c r="O40" s="198"/>
    </row>
    <row r="41" spans="1:15" ht="19.5" customHeight="1">
      <c r="A41" s="197"/>
      <c r="B41" s="197"/>
      <c r="D41" s="198"/>
      <c r="E41" s="198"/>
      <c r="F41" s="196"/>
      <c r="G41" s="335"/>
      <c r="H41" s="335"/>
      <c r="I41" s="198"/>
      <c r="J41" s="196"/>
      <c r="K41" s="196"/>
      <c r="L41" s="200"/>
      <c r="N41" s="198"/>
      <c r="O41" s="198"/>
    </row>
    <row r="42" spans="1:15" ht="19.5" customHeight="1">
      <c r="A42" s="197"/>
      <c r="B42" s="197"/>
      <c r="D42" s="198"/>
      <c r="E42" s="198"/>
      <c r="F42" s="196"/>
      <c r="G42" s="335"/>
      <c r="H42" s="335"/>
      <c r="I42" s="198"/>
      <c r="J42" s="196"/>
      <c r="K42" s="196"/>
      <c r="L42" s="200"/>
      <c r="M42" s="326"/>
      <c r="O42" s="198"/>
    </row>
    <row r="43" spans="1:15" ht="19.5" customHeight="1">
      <c r="A43" s="197"/>
      <c r="B43" s="197"/>
      <c r="D43" s="198"/>
      <c r="E43" s="198"/>
      <c r="F43" s="196"/>
      <c r="G43" s="335"/>
      <c r="H43" s="335"/>
      <c r="J43" s="339"/>
      <c r="L43" s="200"/>
      <c r="M43" s="326"/>
      <c r="O43" s="198"/>
    </row>
    <row r="44" spans="1:15" ht="19.5" customHeight="1">
      <c r="A44" s="197"/>
      <c r="B44" s="197"/>
      <c r="D44" s="198"/>
      <c r="E44" s="198"/>
      <c r="F44" s="196"/>
      <c r="G44" s="335"/>
      <c r="H44" s="335"/>
      <c r="J44" s="339"/>
      <c r="L44" s="200"/>
      <c r="M44" s="326"/>
      <c r="O44" s="198"/>
    </row>
    <row r="45" spans="1:15" ht="19.5" customHeight="1">
      <c r="A45" s="197"/>
      <c r="B45" s="197"/>
      <c r="D45" s="198"/>
      <c r="E45" s="198"/>
      <c r="F45" s="196"/>
      <c r="G45" s="335"/>
      <c r="H45" s="335"/>
      <c r="J45" s="339"/>
      <c r="L45" s="200"/>
      <c r="M45" s="326"/>
      <c r="O45" s="198"/>
    </row>
    <row r="46" spans="1:15" ht="19.5" customHeight="1">
      <c r="A46" s="197"/>
      <c r="B46" s="197"/>
      <c r="D46" s="198"/>
      <c r="E46" s="198"/>
      <c r="F46" s="196"/>
      <c r="G46" s="335"/>
      <c r="H46" s="335"/>
      <c r="I46" s="340"/>
      <c r="J46" s="339"/>
      <c r="L46" s="328"/>
      <c r="M46" s="326"/>
      <c r="O46" s="198"/>
    </row>
    <row r="47" spans="1:8" ht="19.5" customHeight="1">
      <c r="A47" s="197"/>
      <c r="B47" s="197"/>
      <c r="C47" s="329"/>
      <c r="D47" s="198"/>
      <c r="E47" s="198"/>
      <c r="F47" s="196"/>
      <c r="G47" s="335"/>
      <c r="H47" s="341"/>
    </row>
    <row r="48" spans="1:8" ht="19.5" customHeight="1">
      <c r="A48" s="197"/>
      <c r="B48" s="197"/>
      <c r="C48" s="329"/>
      <c r="D48" s="198"/>
      <c r="E48" s="198"/>
      <c r="F48" s="196"/>
      <c r="G48" s="335"/>
      <c r="H48" s="341"/>
    </row>
    <row r="49" spans="1:8" ht="19.5" customHeight="1">
      <c r="A49" s="197"/>
      <c r="B49" s="197"/>
      <c r="C49" s="329"/>
      <c r="D49" s="198"/>
      <c r="E49" s="198"/>
      <c r="F49" s="196"/>
      <c r="G49" s="335"/>
      <c r="H49" s="341"/>
    </row>
    <row r="50" spans="1:8" ht="19.5" customHeight="1">
      <c r="A50" s="197"/>
      <c r="B50" s="197"/>
      <c r="C50" s="329"/>
      <c r="D50" s="198"/>
      <c r="E50" s="198"/>
      <c r="F50" s="196"/>
      <c r="G50" s="335"/>
      <c r="H50" s="341"/>
    </row>
    <row r="51" spans="1:8" ht="19.5" customHeight="1">
      <c r="A51" s="197"/>
      <c r="B51" s="197"/>
      <c r="C51" s="329"/>
      <c r="D51" s="198"/>
      <c r="E51" s="198"/>
      <c r="F51" s="196"/>
      <c r="G51" s="335"/>
      <c r="H51" s="341"/>
    </row>
    <row r="52" spans="1:8" ht="19.5" customHeight="1">
      <c r="A52" s="326"/>
      <c r="B52" s="326"/>
      <c r="C52" s="326"/>
      <c r="G52" s="341"/>
      <c r="H52" s="341"/>
    </row>
    <row r="53" spans="1:8" ht="19.5" customHeight="1">
      <c r="A53" s="326"/>
      <c r="B53" s="326"/>
      <c r="C53" s="326"/>
      <c r="G53" s="341"/>
      <c r="H53" s="341"/>
    </row>
    <row r="54" spans="1:15" ht="19.5" customHeight="1">
      <c r="A54" s="326"/>
      <c r="B54" s="326"/>
      <c r="C54" s="326"/>
      <c r="G54" s="341"/>
      <c r="H54" s="341"/>
      <c r="J54" s="342"/>
      <c r="K54" s="196"/>
      <c r="L54" s="196"/>
      <c r="N54" s="198"/>
      <c r="O54" s="343"/>
    </row>
    <row r="55" spans="1:15" ht="19.5" customHeight="1">
      <c r="A55" s="343"/>
      <c r="B55" s="344"/>
      <c r="C55" s="345"/>
      <c r="D55" s="345"/>
      <c r="F55" s="196"/>
      <c r="G55" s="341"/>
      <c r="H55" s="341"/>
      <c r="I55" s="198"/>
      <c r="J55" s="330"/>
      <c r="K55" s="330"/>
      <c r="L55" s="331"/>
      <c r="M55" s="332"/>
      <c r="N55" s="333"/>
      <c r="O55" s="334"/>
    </row>
    <row r="56" spans="1:15" ht="19.5" customHeight="1">
      <c r="A56" s="326"/>
      <c r="B56" s="326"/>
      <c r="C56" s="326"/>
      <c r="G56" s="341"/>
      <c r="H56" s="341"/>
      <c r="I56" s="198"/>
      <c r="J56" s="330"/>
      <c r="K56" s="330"/>
      <c r="L56" s="331"/>
      <c r="M56" s="332"/>
      <c r="N56" s="333"/>
      <c r="O56" s="334"/>
    </row>
    <row r="57" spans="3:15" ht="19.5" customHeight="1">
      <c r="C57" s="326"/>
      <c r="G57" s="341"/>
      <c r="H57" s="341"/>
      <c r="I57" s="198"/>
      <c r="J57" s="330"/>
      <c r="K57" s="330"/>
      <c r="L57" s="331"/>
      <c r="M57" s="332"/>
      <c r="N57" s="333"/>
      <c r="O57" s="334"/>
    </row>
    <row r="58" spans="3:15" ht="19.5" customHeight="1">
      <c r="C58" s="346"/>
      <c r="D58" s="198"/>
      <c r="E58" s="198"/>
      <c r="F58" s="196"/>
      <c r="G58" s="341"/>
      <c r="H58" s="341"/>
      <c r="I58" s="198"/>
      <c r="J58" s="330"/>
      <c r="K58" s="330"/>
      <c r="L58" s="331"/>
      <c r="M58" s="332"/>
      <c r="N58" s="333"/>
      <c r="O58" s="334"/>
    </row>
    <row r="59" spans="3:15" ht="19.5" customHeight="1">
      <c r="C59" s="346"/>
      <c r="D59" s="341"/>
      <c r="E59" s="341"/>
      <c r="F59" s="196"/>
      <c r="G59" s="341"/>
      <c r="H59" s="341"/>
      <c r="I59" s="198"/>
      <c r="J59" s="330"/>
      <c r="K59" s="330"/>
      <c r="L59" s="331"/>
      <c r="M59" s="332"/>
      <c r="N59" s="333"/>
      <c r="O59" s="334"/>
    </row>
    <row r="60" spans="3:15" ht="19.5" customHeight="1">
      <c r="C60" s="346"/>
      <c r="D60" s="341"/>
      <c r="E60" s="341"/>
      <c r="F60" s="196"/>
      <c r="G60" s="341"/>
      <c r="H60" s="341"/>
      <c r="I60" s="198"/>
      <c r="J60" s="330"/>
      <c r="K60" s="330"/>
      <c r="L60" s="331"/>
      <c r="M60" s="332"/>
      <c r="N60" s="333"/>
      <c r="O60" s="334"/>
    </row>
    <row r="61" spans="4:15" ht="19.5" customHeight="1">
      <c r="D61" s="198"/>
      <c r="E61" s="198"/>
      <c r="F61" s="196"/>
      <c r="I61" s="198"/>
      <c r="J61" s="330"/>
      <c r="K61" s="330"/>
      <c r="L61" s="331"/>
      <c r="M61" s="332"/>
      <c r="N61" s="333"/>
      <c r="O61" s="334"/>
    </row>
    <row r="62" spans="6:15" ht="19.5" customHeight="1">
      <c r="F62" s="196"/>
      <c r="I62" s="198"/>
      <c r="J62" s="330"/>
      <c r="K62" s="330"/>
      <c r="L62" s="331"/>
      <c r="M62" s="332"/>
      <c r="N62" s="333"/>
      <c r="O62" s="334"/>
    </row>
    <row r="63" spans="1:15" ht="19.5" customHeight="1">
      <c r="A63" s="343"/>
      <c r="B63" s="344"/>
      <c r="C63" s="344"/>
      <c r="D63" s="344"/>
      <c r="F63" s="196"/>
      <c r="I63" s="198"/>
      <c r="J63" s="330"/>
      <c r="K63" s="330"/>
      <c r="L63" s="331"/>
      <c r="M63" s="332"/>
      <c r="N63" s="333"/>
      <c r="O63" s="334"/>
    </row>
    <row r="64" spans="6:15" ht="19.5" customHeight="1">
      <c r="F64" s="196"/>
      <c r="I64" s="198"/>
      <c r="J64" s="330"/>
      <c r="K64" s="330"/>
      <c r="L64" s="331"/>
      <c r="M64" s="332"/>
      <c r="N64" s="333"/>
      <c r="O64" s="334"/>
    </row>
    <row r="65" spans="6:15" ht="19.5" customHeight="1">
      <c r="F65" s="196"/>
      <c r="I65" s="198"/>
      <c r="J65" s="330"/>
      <c r="K65" s="330"/>
      <c r="L65" s="331"/>
      <c r="M65" s="332"/>
      <c r="N65" s="333"/>
      <c r="O65" s="334"/>
    </row>
    <row r="66" spans="4:14" ht="19.5" customHeight="1">
      <c r="D66" s="198"/>
      <c r="F66" s="196"/>
      <c r="I66" s="327"/>
      <c r="K66" s="330"/>
      <c r="L66" s="330"/>
      <c r="M66" s="335"/>
      <c r="N66" s="197"/>
    </row>
    <row r="67" spans="6:14" ht="19.5" customHeight="1">
      <c r="F67" s="196"/>
      <c r="I67" s="327"/>
      <c r="K67" s="330"/>
      <c r="L67" s="330"/>
      <c r="M67" s="335"/>
      <c r="N67" s="197"/>
    </row>
    <row r="68" spans="4:6" ht="19.5" customHeight="1">
      <c r="D68" s="198"/>
      <c r="E68" s="198"/>
      <c r="F68" s="196"/>
    </row>
    <row r="70" spans="4:6" ht="19.5" customHeight="1">
      <c r="D70" s="198"/>
      <c r="E70" s="198"/>
      <c r="F70" s="196"/>
    </row>
    <row r="71" ht="19.5" customHeight="1">
      <c r="F71" s="196"/>
    </row>
    <row r="72" spans="4:6" ht="19.5" customHeight="1">
      <c r="D72" s="198"/>
      <c r="E72" s="198"/>
      <c r="F72" s="196"/>
    </row>
    <row r="73" ht="19.5" customHeight="1">
      <c r="F73" s="196"/>
    </row>
    <row r="74" ht="19.5" customHeight="1">
      <c r="F74" s="196"/>
    </row>
    <row r="75" spans="4:6" ht="19.5" customHeight="1">
      <c r="D75" s="198"/>
      <c r="E75" s="198"/>
      <c r="F75" s="196"/>
    </row>
    <row r="78" spans="4:6" ht="19.5" customHeight="1">
      <c r="D78" s="198"/>
      <c r="E78" s="198"/>
      <c r="F78" s="196"/>
    </row>
  </sheetData>
  <mergeCells count="1">
    <mergeCell ref="B33:C33"/>
  </mergeCells>
  <printOptions gridLines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4" r:id="rId1"/>
  <rowBreaks count="1" manualBreakCount="1">
    <brk id="34" max="9" man="1"/>
  </rowBreaks>
  <colBreaks count="1" manualBreakCount="1">
    <brk id="10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79"/>
  <sheetViews>
    <sheetView workbookViewId="0" topLeftCell="A1">
      <selection activeCell="E42" sqref="E42"/>
    </sheetView>
  </sheetViews>
  <sheetFormatPr defaultColWidth="11.421875" defaultRowHeight="12.75"/>
  <cols>
    <col min="1" max="1" width="29.00390625" style="0" customWidth="1"/>
    <col min="2" max="2" width="16.8515625" style="0" customWidth="1"/>
    <col min="3" max="3" width="5.00390625" style="169" customWidth="1"/>
    <col min="4" max="4" width="9.7109375" style="169" customWidth="1"/>
    <col min="5" max="5" width="11.140625" style="18" bestFit="1" customWidth="1"/>
    <col min="6" max="6" width="5.57421875" style="0" bestFit="1" customWidth="1"/>
    <col min="7" max="7" width="7.28125" style="0" bestFit="1" customWidth="1"/>
    <col min="8" max="8" width="6.7109375" style="2" customWidth="1"/>
    <col min="9" max="9" width="11.421875" style="2" bestFit="1" customWidth="1"/>
    <col min="10" max="10" width="7.8515625" style="0" bestFit="1" customWidth="1"/>
  </cols>
  <sheetData>
    <row r="1" spans="1:10" ht="15.75">
      <c r="A1" s="252" t="s">
        <v>247</v>
      </c>
      <c r="B1" s="45"/>
      <c r="C1" s="347"/>
      <c r="D1" s="347"/>
      <c r="E1" s="348"/>
      <c r="F1" s="45"/>
      <c r="G1" s="45"/>
      <c r="H1" s="349"/>
      <c r="I1" s="349"/>
      <c r="J1" s="45"/>
    </row>
    <row r="2" spans="1:10" ht="15.75">
      <c r="A2" s="252"/>
      <c r="B2" s="45"/>
      <c r="C2" s="347"/>
      <c r="D2" s="347"/>
      <c r="E2" s="348"/>
      <c r="F2" s="45"/>
      <c r="G2" s="45"/>
      <c r="H2" s="349"/>
      <c r="I2" s="349"/>
      <c r="J2" s="45"/>
    </row>
    <row r="3" spans="1:15" ht="12.75">
      <c r="A3" s="349" t="s">
        <v>10</v>
      </c>
      <c r="B3" s="349" t="s">
        <v>241</v>
      </c>
      <c r="C3" s="350" t="s">
        <v>214</v>
      </c>
      <c r="D3" s="350" t="s">
        <v>5</v>
      </c>
      <c r="E3" s="351" t="s">
        <v>242</v>
      </c>
      <c r="F3" s="349" t="s">
        <v>6</v>
      </c>
      <c r="G3" s="349" t="s">
        <v>7</v>
      </c>
      <c r="H3" s="349" t="s">
        <v>27</v>
      </c>
      <c r="I3" s="349" t="s">
        <v>78</v>
      </c>
      <c r="J3" s="349" t="s">
        <v>29</v>
      </c>
      <c r="L3" s="18"/>
      <c r="M3" s="18"/>
      <c r="N3" s="18"/>
      <c r="O3" s="18"/>
    </row>
    <row r="4" spans="1:15" ht="12.75">
      <c r="A4" s="45"/>
      <c r="B4" s="45"/>
      <c r="C4" s="350"/>
      <c r="D4" s="350"/>
      <c r="E4" s="351"/>
      <c r="F4" s="352"/>
      <c r="G4" s="352"/>
      <c r="H4" s="352"/>
      <c r="I4" s="352"/>
      <c r="J4" s="352"/>
      <c r="L4" s="7"/>
      <c r="M4" s="18"/>
      <c r="N4" s="18"/>
      <c r="O4" s="18"/>
    </row>
    <row r="5" spans="1:15" ht="12.75">
      <c r="A5" s="353"/>
      <c r="B5" s="354" t="s">
        <v>212</v>
      </c>
      <c r="C5" s="436">
        <v>0.11666666666666665</v>
      </c>
      <c r="D5" s="436">
        <f>C5</f>
        <v>0.11666666666666665</v>
      </c>
      <c r="E5" s="356"/>
      <c r="F5" s="357"/>
      <c r="G5" s="358"/>
      <c r="H5" s="359"/>
      <c r="I5" s="359"/>
      <c r="J5" s="359"/>
      <c r="L5" s="7"/>
      <c r="M5" s="18"/>
      <c r="N5" s="18"/>
      <c r="O5" s="18"/>
    </row>
    <row r="6" spans="1:15" ht="12.75">
      <c r="A6" s="45"/>
      <c r="B6" s="354" t="s">
        <v>248</v>
      </c>
      <c r="C6" s="436">
        <v>0.23958333333333334</v>
      </c>
      <c r="D6" s="436">
        <f>(C6-C5)</f>
        <v>0.12291666666666669</v>
      </c>
      <c r="E6" s="348"/>
      <c r="F6" s="45"/>
      <c r="G6" s="45"/>
      <c r="H6" s="45"/>
      <c r="I6" s="45"/>
      <c r="J6" s="349"/>
      <c r="L6" s="7"/>
      <c r="M6" s="18"/>
      <c r="N6" s="18"/>
      <c r="O6" s="18"/>
    </row>
    <row r="7" spans="1:15" ht="12.75">
      <c r="A7" s="45"/>
      <c r="B7" s="354" t="s">
        <v>249</v>
      </c>
      <c r="C7" s="436">
        <v>0.40208333333333335</v>
      </c>
      <c r="D7" s="436">
        <f>C7-C6</f>
        <v>0.1625</v>
      </c>
      <c r="E7" s="348"/>
      <c r="F7" s="45"/>
      <c r="G7" s="45"/>
      <c r="H7" s="45"/>
      <c r="I7" s="45"/>
      <c r="J7" s="349"/>
      <c r="L7" s="7"/>
      <c r="M7" s="18"/>
      <c r="N7" s="18"/>
      <c r="O7" s="18"/>
    </row>
    <row r="8" spans="1:12" ht="12.75">
      <c r="A8" s="353" t="s">
        <v>243</v>
      </c>
      <c r="B8" s="354" t="s">
        <v>212</v>
      </c>
      <c r="C8" s="436">
        <v>0.5284722222222222</v>
      </c>
      <c r="D8" s="436">
        <f>C8-C7</f>
        <v>0.12638888888888888</v>
      </c>
      <c r="E8" s="439">
        <v>0.5284722222222222</v>
      </c>
      <c r="F8" s="440">
        <v>3</v>
      </c>
      <c r="G8" s="357">
        <v>7</v>
      </c>
      <c r="H8" s="360">
        <v>1</v>
      </c>
      <c r="I8" s="360">
        <v>-1</v>
      </c>
      <c r="J8" s="352">
        <f>SUM(G8:I8)</f>
        <v>7</v>
      </c>
      <c r="L8" s="7"/>
    </row>
    <row r="9" spans="1:10" s="161" customFormat="1" ht="6" customHeight="1">
      <c r="A9" s="353"/>
      <c r="B9" s="45"/>
      <c r="C9" s="361"/>
      <c r="D9" s="361"/>
      <c r="E9" s="437"/>
      <c r="F9" s="440"/>
      <c r="G9" s="357"/>
      <c r="H9" s="360"/>
      <c r="I9" s="360"/>
      <c r="J9" s="352"/>
    </row>
    <row r="10" spans="1:15" ht="12.75">
      <c r="A10" s="353"/>
      <c r="B10" s="354" t="s">
        <v>252</v>
      </c>
      <c r="C10" s="436">
        <v>0.13819444444444443</v>
      </c>
      <c r="D10" s="436">
        <f>C10</f>
        <v>0.13819444444444443</v>
      </c>
      <c r="E10" s="437"/>
      <c r="F10" s="440"/>
      <c r="G10" s="358"/>
      <c r="H10" s="359"/>
      <c r="I10" s="359"/>
      <c r="J10" s="359"/>
      <c r="L10" s="7"/>
      <c r="M10" s="18"/>
      <c r="N10" s="18"/>
      <c r="O10" s="18"/>
    </row>
    <row r="11" spans="1:15" ht="12.75">
      <c r="A11" s="45"/>
      <c r="B11" s="354" t="s">
        <v>253</v>
      </c>
      <c r="C11" s="436">
        <v>0.31180555555555556</v>
      </c>
      <c r="D11" s="436">
        <f>C11-C10</f>
        <v>0.17361111111111113</v>
      </c>
      <c r="E11" s="438"/>
      <c r="F11" s="441"/>
      <c r="G11" s="45"/>
      <c r="H11" s="45"/>
      <c r="I11" s="45"/>
      <c r="J11" s="349"/>
      <c r="L11" s="7"/>
      <c r="M11" s="18"/>
      <c r="N11" s="18"/>
      <c r="O11" s="18"/>
    </row>
    <row r="12" spans="1:15" ht="12.75">
      <c r="A12" s="45"/>
      <c r="B12" s="354" t="s">
        <v>251</v>
      </c>
      <c r="C12" s="436">
        <v>0.4597222222222222</v>
      </c>
      <c r="D12" s="436">
        <f>C12-C11</f>
        <v>0.14791666666666664</v>
      </c>
      <c r="E12" s="438"/>
      <c r="F12" s="441"/>
      <c r="G12" s="45"/>
      <c r="H12" s="45"/>
      <c r="I12" s="45"/>
      <c r="J12" s="349"/>
      <c r="L12" s="7"/>
      <c r="M12" s="18"/>
      <c r="N12" s="18"/>
      <c r="O12" s="18"/>
    </row>
    <row r="13" spans="1:12" ht="12.75">
      <c r="A13" s="353" t="s">
        <v>250</v>
      </c>
      <c r="B13" s="354" t="s">
        <v>254</v>
      </c>
      <c r="C13" s="436">
        <v>0.5833333333333334</v>
      </c>
      <c r="D13" s="436">
        <f>C13-C12</f>
        <v>0.12361111111111117</v>
      </c>
      <c r="E13" s="439">
        <v>0.5833333333333334</v>
      </c>
      <c r="F13" s="440">
        <v>5</v>
      </c>
      <c r="G13" s="357">
        <v>5</v>
      </c>
      <c r="H13" s="360">
        <v>1</v>
      </c>
      <c r="I13" s="360">
        <v>-1</v>
      </c>
      <c r="J13" s="352">
        <f>SUM(G13:I13)</f>
        <v>5</v>
      </c>
      <c r="L13" s="7"/>
    </row>
    <row r="14" spans="1:10" s="161" customFormat="1" ht="6" customHeight="1">
      <c r="A14" s="353"/>
      <c r="B14" s="45"/>
      <c r="C14" s="361"/>
      <c r="D14" s="361"/>
      <c r="E14" s="437"/>
      <c r="F14" s="440"/>
      <c r="G14" s="357"/>
      <c r="H14" s="360"/>
      <c r="I14" s="360"/>
      <c r="J14" s="352"/>
    </row>
    <row r="15" spans="1:15" ht="12.75">
      <c r="A15" s="353"/>
      <c r="B15" s="354" t="s">
        <v>193</v>
      </c>
      <c r="C15" s="436">
        <v>0.12916666666666668</v>
      </c>
      <c r="D15" s="436">
        <f>C15</f>
        <v>0.12916666666666668</v>
      </c>
      <c r="E15" s="437"/>
      <c r="F15" s="440"/>
      <c r="G15" s="358"/>
      <c r="H15" s="359"/>
      <c r="I15" s="359"/>
      <c r="J15" s="359"/>
      <c r="L15" s="7"/>
      <c r="M15" s="18"/>
      <c r="N15" s="18"/>
      <c r="O15" s="18"/>
    </row>
    <row r="16" spans="1:15" ht="12.75">
      <c r="A16" s="45"/>
      <c r="B16" s="354" t="s">
        <v>255</v>
      </c>
      <c r="C16" s="436">
        <v>0.2465277777777778</v>
      </c>
      <c r="D16" s="436">
        <f>C16-C15</f>
        <v>0.11736111111111111</v>
      </c>
      <c r="E16" s="438"/>
      <c r="F16" s="441"/>
      <c r="G16" s="45"/>
      <c r="H16" s="45"/>
      <c r="I16" s="45"/>
      <c r="J16" s="349"/>
      <c r="L16" s="7"/>
      <c r="M16" s="18"/>
      <c r="N16" s="18"/>
      <c r="O16" s="18"/>
    </row>
    <row r="17" spans="1:15" ht="12.75">
      <c r="A17" s="45"/>
      <c r="B17" s="354" t="s">
        <v>256</v>
      </c>
      <c r="C17" s="436">
        <v>0.4361111111111111</v>
      </c>
      <c r="D17" s="436">
        <f>C17-C16</f>
        <v>0.18958333333333333</v>
      </c>
      <c r="E17" s="438"/>
      <c r="F17" s="441"/>
      <c r="G17" s="45"/>
      <c r="H17" s="45"/>
      <c r="I17" s="45"/>
      <c r="J17" s="349"/>
      <c r="L17" s="7"/>
      <c r="M17" s="18"/>
      <c r="N17" s="18"/>
      <c r="O17" s="18"/>
    </row>
    <row r="18" spans="1:12" ht="12.75">
      <c r="A18" s="353" t="s">
        <v>65</v>
      </c>
      <c r="B18" s="354" t="s">
        <v>257</v>
      </c>
      <c r="C18" s="436">
        <v>0.5416666666666666</v>
      </c>
      <c r="D18" s="436">
        <f>C18-C17</f>
        <v>0.10555555555555551</v>
      </c>
      <c r="E18" s="439">
        <v>0.5416666666666666</v>
      </c>
      <c r="F18" s="440">
        <v>4</v>
      </c>
      <c r="G18" s="357">
        <v>6</v>
      </c>
      <c r="H18" s="360">
        <v>1</v>
      </c>
      <c r="I18" s="360">
        <v>0</v>
      </c>
      <c r="J18" s="352">
        <f>SUM(G18:I18)</f>
        <v>7</v>
      </c>
      <c r="L18" s="7"/>
    </row>
    <row r="19" spans="1:10" s="161" customFormat="1" ht="6" customHeight="1">
      <c r="A19" s="353"/>
      <c r="B19" s="45"/>
      <c r="C19" s="437"/>
      <c r="D19" s="437"/>
      <c r="E19" s="437"/>
      <c r="F19" s="440"/>
      <c r="G19" s="357"/>
      <c r="H19" s="360"/>
      <c r="I19" s="360"/>
      <c r="J19" s="352"/>
    </row>
    <row r="20" spans="1:15" ht="12.75">
      <c r="A20" s="353"/>
      <c r="B20" s="354" t="s">
        <v>258</v>
      </c>
      <c r="C20" s="436">
        <v>0.11805555555555557</v>
      </c>
      <c r="D20" s="436">
        <f>C20</f>
        <v>0.11805555555555557</v>
      </c>
      <c r="E20" s="437"/>
      <c r="F20" s="440"/>
      <c r="G20" s="358"/>
      <c r="H20" s="359"/>
      <c r="I20" s="359"/>
      <c r="J20" s="359"/>
      <c r="L20" s="7"/>
      <c r="M20" s="18"/>
      <c r="N20" s="18"/>
      <c r="O20" s="18"/>
    </row>
    <row r="21" spans="1:15" ht="12.75">
      <c r="A21" s="45"/>
      <c r="B21" s="354" t="s">
        <v>259</v>
      </c>
      <c r="C21" s="436">
        <v>0.2263888888888889</v>
      </c>
      <c r="D21" s="436">
        <f>C21-C20</f>
        <v>0.10833333333333332</v>
      </c>
      <c r="E21" s="438"/>
      <c r="F21" s="441"/>
      <c r="G21" s="45"/>
      <c r="H21" s="45"/>
      <c r="I21" s="45"/>
      <c r="J21" s="349"/>
      <c r="L21" s="7"/>
      <c r="M21" s="18"/>
      <c r="N21" s="18"/>
      <c r="O21" s="18"/>
    </row>
    <row r="22" spans="1:15" ht="12.75">
      <c r="A22" s="45"/>
      <c r="B22" s="354" t="s">
        <v>260</v>
      </c>
      <c r="C22" s="436">
        <v>0.35625</v>
      </c>
      <c r="D22" s="436">
        <f>C22-C21</f>
        <v>0.12986111111111112</v>
      </c>
      <c r="E22" s="438"/>
      <c r="F22" s="441"/>
      <c r="G22" s="45"/>
      <c r="H22" s="45"/>
      <c r="I22" s="45"/>
      <c r="J22" s="349"/>
      <c r="L22" s="7"/>
      <c r="M22" s="18"/>
      <c r="N22" s="18"/>
      <c r="O22" s="18"/>
    </row>
    <row r="23" spans="1:12" ht="12.75">
      <c r="A23" s="353" t="s">
        <v>244</v>
      </c>
      <c r="B23" s="354" t="s">
        <v>261</v>
      </c>
      <c r="C23" s="436">
        <v>0.45694444444444443</v>
      </c>
      <c r="D23" s="436">
        <f>C23-C22</f>
        <v>0.10069444444444442</v>
      </c>
      <c r="E23" s="439">
        <v>0.45694444444444443</v>
      </c>
      <c r="F23" s="440">
        <v>1</v>
      </c>
      <c r="G23" s="357">
        <v>9</v>
      </c>
      <c r="H23" s="360">
        <v>1</v>
      </c>
      <c r="I23" s="360">
        <v>0</v>
      </c>
      <c r="J23" s="352">
        <f>SUM(G23:I23)</f>
        <v>10</v>
      </c>
      <c r="L23" s="7"/>
    </row>
    <row r="24" spans="1:10" s="161" customFormat="1" ht="6" customHeight="1">
      <c r="A24" s="353"/>
      <c r="B24" s="45"/>
      <c r="C24" s="437"/>
      <c r="D24" s="437"/>
      <c r="E24" s="437"/>
      <c r="F24" s="440"/>
      <c r="G24" s="357"/>
      <c r="H24" s="360"/>
      <c r="I24" s="360"/>
      <c r="J24" s="352"/>
    </row>
    <row r="25" spans="1:15" ht="12.75">
      <c r="A25" s="353"/>
      <c r="B25" s="354" t="s">
        <v>262</v>
      </c>
      <c r="C25" s="436">
        <v>0.1375</v>
      </c>
      <c r="D25" s="436">
        <f>C25</f>
        <v>0.1375</v>
      </c>
      <c r="E25" s="437"/>
      <c r="F25" s="440"/>
      <c r="G25" s="358"/>
      <c r="H25" s="359"/>
      <c r="I25" s="359"/>
      <c r="J25" s="359"/>
      <c r="L25" s="7"/>
      <c r="M25" s="18"/>
      <c r="N25" s="18"/>
      <c r="O25" s="18"/>
    </row>
    <row r="26" spans="1:15" ht="12.75">
      <c r="A26" s="45"/>
      <c r="B26" s="354" t="s">
        <v>263</v>
      </c>
      <c r="C26" s="436">
        <v>0.25</v>
      </c>
      <c r="D26" s="436">
        <f>C26-C25</f>
        <v>0.11249999999999999</v>
      </c>
      <c r="E26" s="438"/>
      <c r="F26" s="441"/>
      <c r="G26" s="45"/>
      <c r="H26" s="45"/>
      <c r="I26" s="45"/>
      <c r="J26" s="349"/>
      <c r="L26" s="7"/>
      <c r="M26" s="18"/>
      <c r="N26" s="18"/>
      <c r="O26" s="18"/>
    </row>
    <row r="27" spans="1:15" ht="12.75">
      <c r="A27" s="45"/>
      <c r="B27" s="354" t="s">
        <v>264</v>
      </c>
      <c r="C27" s="436">
        <v>0.3673611111111111</v>
      </c>
      <c r="D27" s="436">
        <f>C27-C26</f>
        <v>0.11736111111111108</v>
      </c>
      <c r="E27" s="438"/>
      <c r="F27" s="441"/>
      <c r="G27" s="45"/>
      <c r="H27" s="45"/>
      <c r="I27" s="45"/>
      <c r="J27" s="349"/>
      <c r="L27" s="7"/>
      <c r="M27" s="18"/>
      <c r="N27" s="18"/>
      <c r="O27" s="18"/>
    </row>
    <row r="28" spans="1:12" ht="12.75">
      <c r="A28" s="353" t="s">
        <v>245</v>
      </c>
      <c r="B28" s="354" t="s">
        <v>265</v>
      </c>
      <c r="C28" s="436">
        <v>0.47222222222222227</v>
      </c>
      <c r="D28" s="436">
        <f>C28-C27</f>
        <v>0.10486111111111118</v>
      </c>
      <c r="E28" s="439">
        <v>0.47222222222222227</v>
      </c>
      <c r="F28" s="440">
        <v>2</v>
      </c>
      <c r="G28" s="357">
        <v>8</v>
      </c>
      <c r="H28" s="360">
        <v>1</v>
      </c>
      <c r="I28" s="360">
        <v>0</v>
      </c>
      <c r="J28" s="352">
        <f>SUM(G28:I28)</f>
        <v>9</v>
      </c>
      <c r="L28" s="7"/>
    </row>
    <row r="29" spans="1:10" s="161" customFormat="1" ht="6" customHeight="1">
      <c r="A29" s="353"/>
      <c r="B29" s="45"/>
      <c r="C29" s="437"/>
      <c r="D29" s="437"/>
      <c r="E29" s="437"/>
      <c r="F29" s="440"/>
      <c r="G29" s="357"/>
      <c r="H29" s="360"/>
      <c r="I29" s="360"/>
      <c r="J29" s="352"/>
    </row>
    <row r="30" spans="1:15" ht="12.75">
      <c r="A30" s="353"/>
      <c r="B30" s="354" t="s">
        <v>266</v>
      </c>
      <c r="C30" s="436">
        <v>0.09791666666666667</v>
      </c>
      <c r="D30" s="436">
        <f>C30</f>
        <v>0.09791666666666667</v>
      </c>
      <c r="E30" s="437"/>
      <c r="F30" s="440"/>
      <c r="G30" s="358"/>
      <c r="H30" s="359"/>
      <c r="I30" s="359"/>
      <c r="J30" s="359"/>
      <c r="L30" s="7"/>
      <c r="M30" s="18"/>
      <c r="N30" s="18"/>
      <c r="O30" s="18"/>
    </row>
    <row r="31" spans="1:15" ht="12.75">
      <c r="A31" s="45"/>
      <c r="B31" s="354" t="s">
        <v>267</v>
      </c>
      <c r="C31" s="436">
        <v>0.26180555555555557</v>
      </c>
      <c r="D31" s="436">
        <f>C31-C30</f>
        <v>0.16388888888888892</v>
      </c>
      <c r="E31" s="438"/>
      <c r="F31" s="441"/>
      <c r="G31" s="45"/>
      <c r="H31" s="45"/>
      <c r="I31" s="45"/>
      <c r="J31" s="349"/>
      <c r="L31" s="7"/>
      <c r="M31" s="18"/>
      <c r="N31" s="18"/>
      <c r="O31" s="18"/>
    </row>
    <row r="32" spans="1:15" ht="12.75">
      <c r="A32" s="45"/>
      <c r="B32" s="354" t="s">
        <v>268</v>
      </c>
      <c r="C32" s="436">
        <v>0.4472222222222222</v>
      </c>
      <c r="D32" s="436">
        <f>C32-C31</f>
        <v>0.18541666666666662</v>
      </c>
      <c r="E32" s="438"/>
      <c r="F32" s="441"/>
      <c r="G32" s="45"/>
      <c r="H32" s="45"/>
      <c r="I32" s="45"/>
      <c r="J32" s="349"/>
      <c r="L32" s="7"/>
      <c r="M32" s="18"/>
      <c r="N32" s="18"/>
      <c r="O32" s="18"/>
    </row>
    <row r="33" spans="1:12" ht="12.75">
      <c r="A33" s="353" t="s">
        <v>246</v>
      </c>
      <c r="B33" s="354" t="s">
        <v>192</v>
      </c>
      <c r="C33" s="436">
        <v>0.611111111111111</v>
      </c>
      <c r="D33" s="436">
        <f>C33-C32</f>
        <v>0.16388888888888886</v>
      </c>
      <c r="E33" s="439">
        <v>0.611111111111111</v>
      </c>
      <c r="F33" s="440">
        <v>6</v>
      </c>
      <c r="G33" s="357">
        <v>4</v>
      </c>
      <c r="H33" s="360">
        <v>1</v>
      </c>
      <c r="I33" s="360">
        <v>-1</v>
      </c>
      <c r="J33" s="352">
        <f>SUM(G33:I33)</f>
        <v>4</v>
      </c>
      <c r="L33" s="7"/>
    </row>
    <row r="34" spans="1:10" s="161" customFormat="1" ht="6" customHeight="1">
      <c r="A34" s="353"/>
      <c r="B34" s="45"/>
      <c r="C34" s="361"/>
      <c r="D34" s="361"/>
      <c r="E34" s="356"/>
      <c r="F34" s="357"/>
      <c r="G34" s="357"/>
      <c r="H34" s="360"/>
      <c r="I34" s="360"/>
      <c r="J34" s="352"/>
    </row>
    <row r="35" spans="1:15" ht="12.75">
      <c r="A35" s="353"/>
      <c r="B35" s="354"/>
      <c r="C35" s="355"/>
      <c r="D35" s="355"/>
      <c r="E35" s="356"/>
      <c r="F35" s="357"/>
      <c r="G35" s="358"/>
      <c r="H35" s="359"/>
      <c r="I35" s="359"/>
      <c r="J35" s="359"/>
      <c r="L35" s="7"/>
      <c r="M35" s="18"/>
      <c r="N35" s="18"/>
      <c r="O35" s="18"/>
    </row>
    <row r="36" spans="1:15" ht="12.75">
      <c r="A36" s="45"/>
      <c r="B36" s="354"/>
      <c r="C36" s="355"/>
      <c r="D36" s="355"/>
      <c r="E36" s="348"/>
      <c r="F36" s="45"/>
      <c r="G36" s="45"/>
      <c r="H36" s="45"/>
      <c r="I36" s="45"/>
      <c r="J36" s="349"/>
      <c r="L36" s="7"/>
      <c r="M36" s="18"/>
      <c r="N36" s="18"/>
      <c r="O36" s="18"/>
    </row>
    <row r="37" spans="1:15" ht="12.75">
      <c r="A37" s="45"/>
      <c r="B37" s="354"/>
      <c r="C37" s="355"/>
      <c r="D37" s="355"/>
      <c r="E37" s="348"/>
      <c r="F37" s="45"/>
      <c r="G37" s="45"/>
      <c r="H37" s="45"/>
      <c r="I37" s="45"/>
      <c r="J37" s="349"/>
      <c r="L37" s="7"/>
      <c r="M37" s="18"/>
      <c r="N37" s="18"/>
      <c r="O37" s="18"/>
    </row>
    <row r="38" spans="1:12" ht="12.75">
      <c r="A38" s="353"/>
      <c r="B38" s="354"/>
      <c r="C38" s="355"/>
      <c r="D38" s="355"/>
      <c r="E38" s="356"/>
      <c r="F38" s="357"/>
      <c r="G38" s="357"/>
      <c r="H38" s="360"/>
      <c r="I38" s="360"/>
      <c r="J38" s="352"/>
      <c r="L38" s="7"/>
    </row>
    <row r="39" spans="1:10" s="161" customFormat="1" ht="6" customHeight="1">
      <c r="A39" s="353"/>
      <c r="B39" s="45"/>
      <c r="C39" s="361"/>
      <c r="D39" s="361"/>
      <c r="E39" s="356"/>
      <c r="F39" s="357"/>
      <c r="G39" s="357"/>
      <c r="H39" s="360"/>
      <c r="I39" s="360"/>
      <c r="J39" s="352"/>
    </row>
    <row r="40" spans="1:15" ht="12.75">
      <c r="A40" s="353"/>
      <c r="B40" s="354"/>
      <c r="C40" s="355"/>
      <c r="D40" s="355"/>
      <c r="E40" s="356"/>
      <c r="F40" s="357"/>
      <c r="G40" s="358"/>
      <c r="H40" s="359"/>
      <c r="I40" s="359"/>
      <c r="J40" s="359"/>
      <c r="L40" s="7"/>
      <c r="M40" s="18"/>
      <c r="N40" s="18"/>
      <c r="O40" s="18"/>
    </row>
    <row r="41" spans="1:15" ht="12.75">
      <c r="A41" s="45"/>
      <c r="B41" s="354"/>
      <c r="C41" s="355"/>
      <c r="D41" s="355"/>
      <c r="E41" s="348"/>
      <c r="F41" s="45"/>
      <c r="G41" s="45"/>
      <c r="H41" s="45"/>
      <c r="I41" s="45"/>
      <c r="J41" s="349"/>
      <c r="L41" s="7"/>
      <c r="M41" s="18"/>
      <c r="N41" s="18"/>
      <c r="O41" s="18"/>
    </row>
    <row r="42" spans="1:15" ht="12.75">
      <c r="A42" s="45"/>
      <c r="B42" s="354"/>
      <c r="C42" s="355"/>
      <c r="D42" s="355"/>
      <c r="E42" s="348"/>
      <c r="F42" s="45"/>
      <c r="G42" s="45"/>
      <c r="H42" s="45"/>
      <c r="I42" s="45"/>
      <c r="J42" s="349"/>
      <c r="L42" s="7"/>
      <c r="M42" s="18"/>
      <c r="N42" s="18"/>
      <c r="O42" s="18"/>
    </row>
    <row r="43" spans="1:12" ht="12.75">
      <c r="A43" s="353"/>
      <c r="B43" s="354"/>
      <c r="C43" s="355"/>
      <c r="D43" s="355"/>
      <c r="E43" s="356"/>
      <c r="F43" s="357"/>
      <c r="G43" s="357"/>
      <c r="H43" s="360"/>
      <c r="I43" s="360"/>
      <c r="J43" s="352"/>
      <c r="L43" s="7"/>
    </row>
    <row r="44" spans="1:10" s="161" customFormat="1" ht="6" customHeight="1">
      <c r="A44" s="353"/>
      <c r="B44" s="45"/>
      <c r="C44" s="361"/>
      <c r="D44" s="361"/>
      <c r="E44" s="356"/>
      <c r="F44" s="357"/>
      <c r="G44" s="357"/>
      <c r="H44" s="360"/>
      <c r="I44" s="360"/>
      <c r="J44" s="352"/>
    </row>
    <row r="45" spans="1:15" ht="12.75">
      <c r="A45" s="353"/>
      <c r="B45" s="354"/>
      <c r="C45" s="355"/>
      <c r="D45" s="355"/>
      <c r="E45" s="356"/>
      <c r="F45" s="357"/>
      <c r="G45" s="358"/>
      <c r="H45" s="359"/>
      <c r="I45" s="359"/>
      <c r="J45" s="359"/>
      <c r="L45" s="7"/>
      <c r="M45" s="18"/>
      <c r="N45" s="18"/>
      <c r="O45" s="18"/>
    </row>
    <row r="46" spans="1:15" ht="12.75">
      <c r="A46" s="45"/>
      <c r="B46" s="354"/>
      <c r="C46" s="355"/>
      <c r="D46" s="355"/>
      <c r="E46" s="348"/>
      <c r="F46" s="45"/>
      <c r="G46" s="45"/>
      <c r="H46" s="45"/>
      <c r="I46" s="45"/>
      <c r="J46" s="349"/>
      <c r="L46" s="7"/>
      <c r="M46" s="18"/>
      <c r="N46" s="18"/>
      <c r="O46" s="18"/>
    </row>
    <row r="47" spans="1:15" ht="12.75">
      <c r="A47" s="45"/>
      <c r="B47" s="354"/>
      <c r="C47" s="355"/>
      <c r="D47" s="355"/>
      <c r="E47" s="348"/>
      <c r="F47" s="45"/>
      <c r="G47" s="45"/>
      <c r="H47" s="45"/>
      <c r="I47" s="45"/>
      <c r="J47" s="349"/>
      <c r="L47" s="7"/>
      <c r="M47" s="18"/>
      <c r="N47" s="18"/>
      <c r="O47" s="18"/>
    </row>
    <row r="48" spans="1:12" ht="12.75">
      <c r="A48" s="353"/>
      <c r="B48" s="354"/>
      <c r="C48" s="355"/>
      <c r="D48" s="355"/>
      <c r="E48" s="356"/>
      <c r="F48" s="357"/>
      <c r="G48" s="357"/>
      <c r="H48" s="360"/>
      <c r="I48" s="360"/>
      <c r="J48" s="352"/>
      <c r="L48" s="7"/>
    </row>
    <row r="49" spans="1:10" s="161" customFormat="1" ht="6" customHeight="1">
      <c r="A49" s="353"/>
      <c r="B49" s="45"/>
      <c r="C49" s="361"/>
      <c r="D49" s="361"/>
      <c r="E49" s="356"/>
      <c r="F49" s="357"/>
      <c r="G49" s="357"/>
      <c r="H49" s="360"/>
      <c r="I49" s="360"/>
      <c r="J49" s="352"/>
    </row>
    <row r="50" spans="1:15" ht="12.75">
      <c r="A50" s="353"/>
      <c r="B50" s="354"/>
      <c r="C50" s="355"/>
      <c r="D50" s="355"/>
      <c r="E50" s="356"/>
      <c r="F50" s="357"/>
      <c r="G50" s="358"/>
      <c r="H50" s="359"/>
      <c r="I50" s="359"/>
      <c r="J50" s="359"/>
      <c r="L50" s="7"/>
      <c r="M50" s="18"/>
      <c r="N50" s="18"/>
      <c r="O50" s="18"/>
    </row>
    <row r="51" spans="1:15" ht="12.75">
      <c r="A51" s="45"/>
      <c r="B51" s="354"/>
      <c r="C51" s="355"/>
      <c r="D51" s="355"/>
      <c r="E51" s="348"/>
      <c r="F51" s="45"/>
      <c r="G51" s="45"/>
      <c r="H51" s="45"/>
      <c r="I51" s="45"/>
      <c r="J51" s="349"/>
      <c r="L51" s="7"/>
      <c r="M51" s="18"/>
      <c r="N51" s="18"/>
      <c r="O51" s="18"/>
    </row>
    <row r="52" spans="1:15" ht="12.75">
      <c r="A52" s="45"/>
      <c r="B52" s="354"/>
      <c r="C52" s="355"/>
      <c r="D52" s="355"/>
      <c r="E52" s="348"/>
      <c r="F52" s="45"/>
      <c r="G52" s="45"/>
      <c r="H52" s="45"/>
      <c r="I52" s="45"/>
      <c r="J52" s="349"/>
      <c r="L52" s="7"/>
      <c r="M52" s="18"/>
      <c r="N52" s="18"/>
      <c r="O52" s="18"/>
    </row>
    <row r="53" spans="1:12" ht="12.75">
      <c r="A53" s="353"/>
      <c r="B53" s="354"/>
      <c r="C53" s="355"/>
      <c r="D53" s="355"/>
      <c r="E53" s="356"/>
      <c r="F53" s="357"/>
      <c r="G53" s="357"/>
      <c r="H53" s="360"/>
      <c r="I53" s="360"/>
      <c r="J53" s="352"/>
      <c r="L53" s="7"/>
    </row>
    <row r="54" spans="1:10" s="161" customFormat="1" ht="6" customHeight="1">
      <c r="A54" s="353"/>
      <c r="B54" s="45"/>
      <c r="C54" s="361"/>
      <c r="D54" s="361"/>
      <c r="E54" s="356"/>
      <c r="F54" s="357"/>
      <c r="G54" s="357"/>
      <c r="H54" s="360"/>
      <c r="I54" s="360"/>
      <c r="J54" s="352"/>
    </row>
    <row r="55" spans="1:15" ht="12.75">
      <c r="A55" s="353"/>
      <c r="B55" s="354"/>
      <c r="C55" s="355"/>
      <c r="D55" s="355"/>
      <c r="E55" s="356"/>
      <c r="F55" s="357"/>
      <c r="G55" s="358"/>
      <c r="H55" s="359"/>
      <c r="I55" s="359"/>
      <c r="J55" s="359"/>
      <c r="L55" s="7"/>
      <c r="M55" s="18"/>
      <c r="N55" s="18"/>
      <c r="O55" s="18"/>
    </row>
    <row r="56" spans="1:15" ht="12.75">
      <c r="A56" s="45"/>
      <c r="B56" s="354"/>
      <c r="C56" s="355"/>
      <c r="D56" s="355"/>
      <c r="E56" s="348"/>
      <c r="F56" s="45"/>
      <c r="G56" s="45"/>
      <c r="H56" s="45"/>
      <c r="I56" s="45"/>
      <c r="J56" s="349"/>
      <c r="L56" s="7"/>
      <c r="M56" s="18"/>
      <c r="N56" s="18"/>
      <c r="O56" s="18"/>
    </row>
    <row r="57" spans="1:15" ht="12.75">
      <c r="A57" s="45"/>
      <c r="B57" s="354"/>
      <c r="C57" s="355"/>
      <c r="D57" s="355"/>
      <c r="E57" s="348"/>
      <c r="F57" s="45"/>
      <c r="G57" s="45"/>
      <c r="H57" s="45"/>
      <c r="I57" s="45"/>
      <c r="J57" s="349"/>
      <c r="L57" s="7"/>
      <c r="M57" s="18"/>
      <c r="N57" s="18"/>
      <c r="O57" s="18"/>
    </row>
    <row r="58" spans="1:12" ht="12.75">
      <c r="A58" s="353"/>
      <c r="B58" s="354"/>
      <c r="C58" s="355"/>
      <c r="D58" s="355"/>
      <c r="E58" s="356"/>
      <c r="F58" s="357"/>
      <c r="G58" s="357"/>
      <c r="H58" s="360"/>
      <c r="I58" s="360"/>
      <c r="J58" s="352"/>
      <c r="L58" s="7"/>
    </row>
    <row r="59" spans="1:10" s="161" customFormat="1" ht="6" customHeight="1">
      <c r="A59" s="353"/>
      <c r="B59" s="45"/>
      <c r="C59" s="361"/>
      <c r="D59" s="361"/>
      <c r="E59" s="356"/>
      <c r="F59" s="357"/>
      <c r="G59" s="357"/>
      <c r="H59" s="360"/>
      <c r="I59" s="360"/>
      <c r="J59" s="352"/>
    </row>
    <row r="60" spans="1:15" ht="12.75">
      <c r="A60" s="353"/>
      <c r="B60" s="354"/>
      <c r="C60" s="355"/>
      <c r="D60" s="355"/>
      <c r="E60" s="356"/>
      <c r="F60" s="357"/>
      <c r="G60" s="358"/>
      <c r="H60" s="359"/>
      <c r="I60" s="359"/>
      <c r="J60" s="359"/>
      <c r="L60" s="7"/>
      <c r="M60" s="18"/>
      <c r="N60" s="18"/>
      <c r="O60" s="18"/>
    </row>
    <row r="61" spans="1:15" ht="12.75">
      <c r="A61" s="45"/>
      <c r="B61" s="354"/>
      <c r="C61" s="355"/>
      <c r="D61" s="355"/>
      <c r="E61" s="348"/>
      <c r="F61" s="45"/>
      <c r="G61" s="45"/>
      <c r="H61" s="45"/>
      <c r="I61" s="45"/>
      <c r="J61" s="349"/>
      <c r="L61" s="7"/>
      <c r="M61" s="18"/>
      <c r="N61" s="18"/>
      <c r="O61" s="18"/>
    </row>
    <row r="62" spans="1:15" ht="12.75">
      <c r="A62" s="45"/>
      <c r="B62" s="354"/>
      <c r="C62" s="355"/>
      <c r="D62" s="355"/>
      <c r="E62" s="348"/>
      <c r="F62" s="45"/>
      <c r="G62" s="45"/>
      <c r="H62" s="45"/>
      <c r="I62" s="45"/>
      <c r="J62" s="349"/>
      <c r="L62" s="7"/>
      <c r="M62" s="18"/>
      <c r="N62" s="18"/>
      <c r="O62" s="18"/>
    </row>
    <row r="63" spans="1:12" ht="12.75">
      <c r="A63" s="353"/>
      <c r="B63" s="354"/>
      <c r="C63" s="355"/>
      <c r="D63" s="355"/>
      <c r="E63" s="356"/>
      <c r="F63" s="357"/>
      <c r="G63" s="357"/>
      <c r="H63" s="360"/>
      <c r="I63" s="360"/>
      <c r="J63" s="352"/>
      <c r="L63" s="7"/>
    </row>
    <row r="64" spans="1:10" s="161" customFormat="1" ht="6" customHeight="1">
      <c r="A64" s="353"/>
      <c r="B64" s="45"/>
      <c r="C64" s="361"/>
      <c r="D64" s="361"/>
      <c r="E64" s="356"/>
      <c r="F64" s="357"/>
      <c r="G64" s="357"/>
      <c r="H64" s="360"/>
      <c r="I64" s="360"/>
      <c r="J64" s="352"/>
    </row>
    <row r="65" spans="1:15" ht="12.75">
      <c r="A65" s="353"/>
      <c r="B65" s="354"/>
      <c r="C65" s="355"/>
      <c r="D65" s="355"/>
      <c r="E65" s="356"/>
      <c r="F65" s="357"/>
      <c r="G65" s="358"/>
      <c r="H65" s="359"/>
      <c r="I65" s="359"/>
      <c r="J65" s="359"/>
      <c r="L65" s="7"/>
      <c r="M65" s="18"/>
      <c r="N65" s="18"/>
      <c r="O65" s="18"/>
    </row>
    <row r="66" spans="1:15" ht="12.75">
      <c r="A66" s="45"/>
      <c r="B66" s="354"/>
      <c r="C66" s="355"/>
      <c r="D66" s="355"/>
      <c r="E66" s="348"/>
      <c r="F66" s="45"/>
      <c r="G66" s="45"/>
      <c r="H66" s="45"/>
      <c r="I66" s="45"/>
      <c r="J66" s="349"/>
      <c r="L66" s="7"/>
      <c r="M66" s="18"/>
      <c r="N66" s="18"/>
      <c r="O66" s="18"/>
    </row>
    <row r="67" spans="1:15" ht="12.75">
      <c r="A67" s="45"/>
      <c r="B67" s="354"/>
      <c r="C67" s="355"/>
      <c r="D67" s="355"/>
      <c r="E67" s="348"/>
      <c r="F67" s="45"/>
      <c r="G67" s="45"/>
      <c r="H67" s="45"/>
      <c r="I67" s="45"/>
      <c r="J67" s="349"/>
      <c r="L67" s="7"/>
      <c r="M67" s="18"/>
      <c r="N67" s="18"/>
      <c r="O67" s="18"/>
    </row>
    <row r="68" spans="1:12" ht="12.75">
      <c r="A68" s="353"/>
      <c r="B68" s="354"/>
      <c r="C68" s="355"/>
      <c r="D68" s="355"/>
      <c r="E68" s="356"/>
      <c r="F68" s="357"/>
      <c r="G68" s="357"/>
      <c r="H68" s="360"/>
      <c r="I68" s="360"/>
      <c r="J68" s="352"/>
      <c r="L68" s="7"/>
    </row>
    <row r="69" spans="1:10" s="161" customFormat="1" ht="6" customHeight="1">
      <c r="A69" s="353"/>
      <c r="B69" s="45"/>
      <c r="C69" s="361"/>
      <c r="D69" s="361"/>
      <c r="E69" s="356"/>
      <c r="F69" s="357"/>
      <c r="G69" s="357"/>
      <c r="H69" s="360"/>
      <c r="I69" s="360"/>
      <c r="J69" s="352"/>
    </row>
    <row r="70" spans="1:15" ht="12.75">
      <c r="A70" s="353"/>
      <c r="B70" s="354"/>
      <c r="C70" s="355"/>
      <c r="D70" s="355"/>
      <c r="E70" s="356"/>
      <c r="F70" s="357"/>
      <c r="G70" s="358"/>
      <c r="H70" s="359"/>
      <c r="I70" s="359"/>
      <c r="J70" s="359"/>
      <c r="L70" s="7"/>
      <c r="M70" s="18"/>
      <c r="N70" s="18"/>
      <c r="O70" s="18"/>
    </row>
    <row r="71" spans="1:15" ht="12.75">
      <c r="A71" s="45"/>
      <c r="B71" s="354"/>
      <c r="C71" s="355"/>
      <c r="D71" s="355"/>
      <c r="E71" s="348"/>
      <c r="F71" s="45"/>
      <c r="G71" s="45"/>
      <c r="H71" s="45"/>
      <c r="I71" s="45"/>
      <c r="J71" s="349"/>
      <c r="L71" s="7"/>
      <c r="M71" s="18"/>
      <c r="N71" s="18"/>
      <c r="O71" s="18"/>
    </row>
    <row r="72" spans="1:15" ht="12.75">
      <c r="A72" s="45"/>
      <c r="B72" s="354"/>
      <c r="C72" s="355"/>
      <c r="D72" s="355"/>
      <c r="E72" s="348"/>
      <c r="F72" s="45"/>
      <c r="G72" s="45"/>
      <c r="H72" s="45"/>
      <c r="I72" s="45"/>
      <c r="J72" s="349"/>
      <c r="L72" s="7"/>
      <c r="M72" s="18"/>
      <c r="N72" s="18"/>
      <c r="O72" s="18"/>
    </row>
    <row r="73" spans="1:12" ht="12.75">
      <c r="A73" s="353"/>
      <c r="B73" s="354"/>
      <c r="C73" s="355"/>
      <c r="D73" s="355"/>
      <c r="E73" s="356"/>
      <c r="F73" s="357"/>
      <c r="G73" s="357"/>
      <c r="H73" s="360"/>
      <c r="I73" s="360"/>
      <c r="J73" s="352"/>
      <c r="L73" s="7"/>
    </row>
    <row r="74" spans="1:10" s="161" customFormat="1" ht="6" customHeight="1">
      <c r="A74" s="353"/>
      <c r="B74" s="45"/>
      <c r="C74" s="361"/>
      <c r="D74" s="361"/>
      <c r="E74" s="356"/>
      <c r="F74" s="357"/>
      <c r="G74" s="357"/>
      <c r="H74" s="360"/>
      <c r="I74" s="360"/>
      <c r="J74" s="352"/>
    </row>
    <row r="75" spans="1:15" ht="12.75">
      <c r="A75" s="353"/>
      <c r="B75" s="354"/>
      <c r="C75" s="355"/>
      <c r="D75" s="355"/>
      <c r="E75" s="356"/>
      <c r="F75" s="357"/>
      <c r="G75" s="358"/>
      <c r="H75" s="359"/>
      <c r="I75" s="359"/>
      <c r="J75" s="359"/>
      <c r="L75" s="7"/>
      <c r="M75" s="18"/>
      <c r="N75" s="18"/>
      <c r="O75" s="18"/>
    </row>
    <row r="76" spans="1:15" ht="12.75">
      <c r="A76" s="45"/>
      <c r="B76" s="354"/>
      <c r="C76" s="355"/>
      <c r="D76" s="355"/>
      <c r="E76" s="348"/>
      <c r="F76" s="45"/>
      <c r="G76" s="45"/>
      <c r="H76" s="45"/>
      <c r="I76" s="45"/>
      <c r="J76" s="349"/>
      <c r="L76" s="7"/>
      <c r="M76" s="18"/>
      <c r="N76" s="18"/>
      <c r="O76" s="18"/>
    </row>
    <row r="77" spans="1:15" ht="12.75">
      <c r="A77" s="45"/>
      <c r="B77" s="354"/>
      <c r="C77" s="355"/>
      <c r="D77" s="355"/>
      <c r="E77" s="348"/>
      <c r="F77" s="45"/>
      <c r="G77" s="45"/>
      <c r="H77" s="45"/>
      <c r="I77" s="45"/>
      <c r="J77" s="349"/>
      <c r="L77" s="7"/>
      <c r="M77" s="18"/>
      <c r="N77" s="18"/>
      <c r="O77" s="18"/>
    </row>
    <row r="78" spans="1:12" ht="12.75">
      <c r="A78" s="353"/>
      <c r="B78" s="354"/>
      <c r="C78" s="355"/>
      <c r="D78" s="355"/>
      <c r="E78" s="356"/>
      <c r="F78" s="357"/>
      <c r="G78" s="357"/>
      <c r="H78" s="360"/>
      <c r="I78" s="360"/>
      <c r="J78" s="352"/>
      <c r="L78" s="7"/>
    </row>
    <row r="79" spans="1:10" s="161" customFormat="1" ht="5.25" customHeight="1">
      <c r="A79" s="162"/>
      <c r="C79" s="194"/>
      <c r="D79" s="194"/>
      <c r="E79" s="277"/>
      <c r="F79" s="164"/>
      <c r="G79" s="164"/>
      <c r="H79" s="165"/>
      <c r="I79" s="165"/>
      <c r="J79" s="166"/>
    </row>
  </sheetData>
  <printOptions/>
  <pageMargins left="0.35433070866141736" right="0.31496062992125984" top="0.35433070866141736" bottom="0.4330708661417323" header="0.2755905511811024" footer="0.2755905511811024"/>
  <pageSetup horizontalDpi="300" verticalDpi="3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40"/>
  <sheetViews>
    <sheetView workbookViewId="0" topLeftCell="A1">
      <selection activeCell="O35" sqref="O35"/>
    </sheetView>
  </sheetViews>
  <sheetFormatPr defaultColWidth="11.421875" defaultRowHeight="12.75"/>
  <cols>
    <col min="1" max="4" width="14.28125" style="442" customWidth="1"/>
    <col min="5" max="5" width="9.00390625" style="19" customWidth="1"/>
    <col min="7" max="7" width="11.7109375" style="0" customWidth="1"/>
    <col min="8" max="8" width="11.57421875" style="25" customWidth="1"/>
    <col min="9" max="9" width="7.57421875" style="25" bestFit="1" customWidth="1"/>
    <col min="10" max="10" width="10.00390625" style="25" customWidth="1"/>
    <col min="11" max="11" width="9.421875" style="444" customWidth="1"/>
    <col min="12" max="12" width="2.00390625" style="445" bestFit="1" customWidth="1"/>
    <col min="13" max="13" width="18.140625" style="445" bestFit="1" customWidth="1"/>
    <col min="14" max="14" width="8.421875" style="445" customWidth="1"/>
    <col min="15" max="15" width="9.28125" style="444" bestFit="1" customWidth="1"/>
    <col min="16" max="16" width="2.00390625" style="445" bestFit="1" customWidth="1"/>
    <col min="17" max="17" width="19.00390625" style="7" bestFit="1" customWidth="1"/>
  </cols>
  <sheetData>
    <row r="1" spans="1:11" ht="23.25">
      <c r="A1" s="484" t="s">
        <v>270</v>
      </c>
      <c r="B1" s="448"/>
      <c r="K1" s="444" t="s">
        <v>279</v>
      </c>
    </row>
    <row r="2" spans="1:7" ht="18.75">
      <c r="A2" s="449" t="s">
        <v>237</v>
      </c>
      <c r="B2" s="449"/>
      <c r="C2" s="450"/>
      <c r="D2" s="450"/>
      <c r="E2" s="197"/>
      <c r="F2" s="196"/>
      <c r="G2" s="79"/>
    </row>
    <row r="3" spans="1:17" ht="12.75">
      <c r="A3" s="451"/>
      <c r="B3" s="442" t="s">
        <v>320</v>
      </c>
      <c r="C3" s="442" t="s">
        <v>7</v>
      </c>
      <c r="D3" s="451" t="s">
        <v>6</v>
      </c>
      <c r="E3" s="432" t="s">
        <v>238</v>
      </c>
      <c r="F3" s="432" t="s">
        <v>27</v>
      </c>
      <c r="G3" s="432" t="s">
        <v>78</v>
      </c>
      <c r="H3" s="431" t="s">
        <v>239</v>
      </c>
      <c r="K3" s="443" t="s">
        <v>225</v>
      </c>
      <c r="L3" s="445">
        <v>1</v>
      </c>
      <c r="M3" s="446" t="s">
        <v>280</v>
      </c>
      <c r="O3" s="444" t="s">
        <v>291</v>
      </c>
      <c r="P3" s="445">
        <v>1</v>
      </c>
      <c r="Q3" s="7" t="s">
        <v>292</v>
      </c>
    </row>
    <row r="4" spans="1:17" ht="12.75">
      <c r="A4" s="451" t="s">
        <v>309</v>
      </c>
      <c r="B4" s="452" t="s">
        <v>321</v>
      </c>
      <c r="C4" s="452" t="s">
        <v>322</v>
      </c>
      <c r="D4" s="451" t="s">
        <v>275</v>
      </c>
      <c r="E4" s="432">
        <v>9</v>
      </c>
      <c r="F4" s="432"/>
      <c r="G4" s="432"/>
      <c r="H4" s="431">
        <f>SUM(E4:G4)</f>
        <v>9</v>
      </c>
      <c r="I4" s="26"/>
      <c r="J4" s="26"/>
      <c r="K4" s="443"/>
      <c r="L4" s="446">
        <v>2</v>
      </c>
      <c r="M4" s="446" t="s">
        <v>281</v>
      </c>
      <c r="P4" s="445">
        <v>2</v>
      </c>
      <c r="Q4" s="7" t="s">
        <v>293</v>
      </c>
    </row>
    <row r="5" spans="1:17" ht="12.75">
      <c r="A5" s="451" t="s">
        <v>188</v>
      </c>
      <c r="B5" s="452" t="s">
        <v>323</v>
      </c>
      <c r="C5" s="452" t="s">
        <v>324</v>
      </c>
      <c r="D5" s="451" t="s">
        <v>274</v>
      </c>
      <c r="E5" s="432">
        <v>8</v>
      </c>
      <c r="F5" s="432">
        <v>1</v>
      </c>
      <c r="G5" s="432"/>
      <c r="H5" s="431">
        <f aca="true" t="shared" si="0" ref="H5:H11">SUM(E5:G5)</f>
        <v>9</v>
      </c>
      <c r="I5" s="26"/>
      <c r="J5" s="26"/>
      <c r="L5" s="445">
        <v>3</v>
      </c>
      <c r="M5" s="445" t="s">
        <v>280</v>
      </c>
      <c r="P5" s="445">
        <v>3</v>
      </c>
      <c r="Q5" s="7" t="s">
        <v>294</v>
      </c>
    </row>
    <row r="6" spans="1:17" ht="12.75">
      <c r="A6" s="451" t="s">
        <v>291</v>
      </c>
      <c r="B6" s="452" t="s">
        <v>325</v>
      </c>
      <c r="C6" s="452" t="s">
        <v>326</v>
      </c>
      <c r="D6" s="451" t="s">
        <v>278</v>
      </c>
      <c r="E6" s="432">
        <v>7</v>
      </c>
      <c r="F6" s="432"/>
      <c r="G6" s="432"/>
      <c r="H6" s="431">
        <f t="shared" si="0"/>
        <v>7</v>
      </c>
      <c r="I6" s="26"/>
      <c r="J6" s="216"/>
      <c r="L6" s="445">
        <v>4</v>
      </c>
      <c r="M6" s="445" t="s">
        <v>281</v>
      </c>
      <c r="N6" s="447"/>
      <c r="P6" s="445">
        <v>4</v>
      </c>
      <c r="Q6" s="7" t="s">
        <v>295</v>
      </c>
    </row>
    <row r="7" spans="1:14" ht="12.75">
      <c r="A7" s="451" t="s">
        <v>282</v>
      </c>
      <c r="B7" s="452" t="s">
        <v>327</v>
      </c>
      <c r="C7" s="452" t="s">
        <v>328</v>
      </c>
      <c r="D7" s="451" t="s">
        <v>272</v>
      </c>
      <c r="E7" s="432">
        <v>6</v>
      </c>
      <c r="F7" s="432"/>
      <c r="G7" s="432"/>
      <c r="H7" s="431">
        <f t="shared" si="0"/>
        <v>6</v>
      </c>
      <c r="I7" s="26"/>
      <c r="J7" s="216"/>
      <c r="N7" s="447"/>
    </row>
    <row r="8" spans="1:17" ht="12.75">
      <c r="A8" s="451" t="s">
        <v>225</v>
      </c>
      <c r="B8" s="452" t="s">
        <v>329</v>
      </c>
      <c r="C8" s="452" t="s">
        <v>330</v>
      </c>
      <c r="D8" s="451" t="s">
        <v>276</v>
      </c>
      <c r="E8" s="432">
        <v>5</v>
      </c>
      <c r="F8" s="432"/>
      <c r="G8" s="432"/>
      <c r="H8" s="431">
        <f t="shared" si="0"/>
        <v>5</v>
      </c>
      <c r="I8" s="26"/>
      <c r="J8" s="216"/>
      <c r="K8" s="444" t="s">
        <v>282</v>
      </c>
      <c r="L8" s="445">
        <v>1</v>
      </c>
      <c r="M8" s="445" t="s">
        <v>283</v>
      </c>
      <c r="N8" s="447"/>
      <c r="O8" s="444" t="s">
        <v>296</v>
      </c>
      <c r="P8" s="445">
        <v>1</v>
      </c>
      <c r="Q8" s="7" t="s">
        <v>297</v>
      </c>
    </row>
    <row r="9" spans="1:17" ht="12.75">
      <c r="A9" s="451" t="s">
        <v>162</v>
      </c>
      <c r="B9" s="452" t="s">
        <v>331</v>
      </c>
      <c r="C9" s="452" t="s">
        <v>332</v>
      </c>
      <c r="D9" s="451" t="s">
        <v>277</v>
      </c>
      <c r="E9" s="432">
        <v>4</v>
      </c>
      <c r="F9" s="432"/>
      <c r="G9" s="432"/>
      <c r="H9" s="431">
        <f t="shared" si="0"/>
        <v>4</v>
      </c>
      <c r="I9" s="26"/>
      <c r="J9" s="216"/>
      <c r="L9" s="445">
        <v>2</v>
      </c>
      <c r="M9" s="445" t="s">
        <v>251</v>
      </c>
      <c r="N9" s="447"/>
      <c r="P9" s="445">
        <v>2</v>
      </c>
      <c r="Q9" s="7" t="s">
        <v>298</v>
      </c>
    </row>
    <row r="10" spans="1:17" ht="12.75">
      <c r="A10" s="451" t="s">
        <v>296</v>
      </c>
      <c r="B10" s="452" t="s">
        <v>333</v>
      </c>
      <c r="C10" s="452" t="s">
        <v>334</v>
      </c>
      <c r="D10" s="451" t="s">
        <v>273</v>
      </c>
      <c r="E10" s="432">
        <v>3</v>
      </c>
      <c r="F10" s="432"/>
      <c r="G10" s="432"/>
      <c r="H10" s="431">
        <f t="shared" si="0"/>
        <v>3</v>
      </c>
      <c r="I10" s="26"/>
      <c r="J10" s="216"/>
      <c r="L10" s="445">
        <v>3</v>
      </c>
      <c r="M10" s="445" t="s">
        <v>253</v>
      </c>
      <c r="N10" s="447"/>
      <c r="P10" s="445">
        <v>3</v>
      </c>
      <c r="Q10" s="7" t="s">
        <v>193</v>
      </c>
    </row>
    <row r="11" spans="1:17" ht="12.75">
      <c r="A11" s="451" t="s">
        <v>43</v>
      </c>
      <c r="B11" s="452" t="s">
        <v>335</v>
      </c>
      <c r="C11" s="452" t="s">
        <v>336</v>
      </c>
      <c r="D11" s="451" t="s">
        <v>271</v>
      </c>
      <c r="E11" s="432">
        <v>2</v>
      </c>
      <c r="F11" s="432"/>
      <c r="G11" s="432"/>
      <c r="H11" s="431">
        <f t="shared" si="0"/>
        <v>2</v>
      </c>
      <c r="I11" s="26"/>
      <c r="J11" s="216"/>
      <c r="L11" s="445">
        <v>4</v>
      </c>
      <c r="M11" s="445" t="s">
        <v>181</v>
      </c>
      <c r="N11" s="447"/>
      <c r="P11" s="445">
        <v>4</v>
      </c>
      <c r="Q11" s="7" t="s">
        <v>299</v>
      </c>
    </row>
    <row r="12" spans="1:14" ht="13.5" thickBot="1">
      <c r="A12" s="453"/>
      <c r="B12" s="453"/>
      <c r="C12" s="453"/>
      <c r="D12" s="453"/>
      <c r="E12" s="75"/>
      <c r="G12" s="44"/>
      <c r="H12" s="26"/>
      <c r="I12" s="26"/>
      <c r="J12" s="216"/>
      <c r="N12" s="447"/>
    </row>
    <row r="13" spans="1:17" ht="13.5" thickTop="1">
      <c r="A13" s="482" t="s">
        <v>319</v>
      </c>
      <c r="B13" s="483" t="s">
        <v>275</v>
      </c>
      <c r="C13" s="459"/>
      <c r="D13" s="460"/>
      <c r="E13" s="75"/>
      <c r="F13" s="19"/>
      <c r="G13" s="44"/>
      <c r="H13" s="26"/>
      <c r="I13" s="26"/>
      <c r="J13" s="216"/>
      <c r="K13" s="444" t="s">
        <v>188</v>
      </c>
      <c r="L13" s="445">
        <v>1</v>
      </c>
      <c r="M13" s="445" t="s">
        <v>284</v>
      </c>
      <c r="N13" s="447"/>
      <c r="O13" s="444" t="s">
        <v>300</v>
      </c>
      <c r="P13" s="445">
        <v>1</v>
      </c>
      <c r="Q13" s="7" t="s">
        <v>301</v>
      </c>
    </row>
    <row r="14" spans="1:17" ht="12.75">
      <c r="A14" s="461" t="s">
        <v>225</v>
      </c>
      <c r="B14" s="455" t="s">
        <v>43</v>
      </c>
      <c r="C14" s="454" t="s">
        <v>310</v>
      </c>
      <c r="D14" s="462"/>
      <c r="E14" s="75"/>
      <c r="F14" s="19"/>
      <c r="G14" s="44"/>
      <c r="H14" s="26"/>
      <c r="I14" s="26"/>
      <c r="J14" s="216"/>
      <c r="L14" s="445">
        <v>2</v>
      </c>
      <c r="M14" s="445" t="s">
        <v>191</v>
      </c>
      <c r="N14" s="447"/>
      <c r="P14" s="445">
        <v>2</v>
      </c>
      <c r="Q14" s="7" t="s">
        <v>302</v>
      </c>
    </row>
    <row r="15" spans="1:17" ht="12.75">
      <c r="A15" s="463" t="s">
        <v>311</v>
      </c>
      <c r="B15" s="456" t="s">
        <v>312</v>
      </c>
      <c r="C15" s="456" t="s">
        <v>313</v>
      </c>
      <c r="D15" s="464" t="s">
        <v>314</v>
      </c>
      <c r="E15" s="75"/>
      <c r="F15" s="19"/>
      <c r="G15" s="44"/>
      <c r="H15" s="26"/>
      <c r="I15" s="26"/>
      <c r="J15" s="216"/>
      <c r="L15" s="445">
        <v>3</v>
      </c>
      <c r="M15" s="445" t="s">
        <v>285</v>
      </c>
      <c r="N15" s="447"/>
      <c r="P15" s="445">
        <v>3</v>
      </c>
      <c r="Q15" s="7" t="s">
        <v>303</v>
      </c>
    </row>
    <row r="16" spans="1:17" ht="12.75">
      <c r="A16" s="465"/>
      <c r="B16" s="457"/>
      <c r="C16" s="456"/>
      <c r="D16" s="464"/>
      <c r="E16" s="75"/>
      <c r="F16" s="19"/>
      <c r="G16" s="44"/>
      <c r="H16" s="26"/>
      <c r="J16" s="216"/>
      <c r="L16" s="445">
        <v>4</v>
      </c>
      <c r="M16" s="445" t="s">
        <v>286</v>
      </c>
      <c r="N16" s="447"/>
      <c r="P16" s="445">
        <v>4</v>
      </c>
      <c r="Q16" s="7" t="s">
        <v>304</v>
      </c>
    </row>
    <row r="17" spans="1:14" ht="12.75">
      <c r="A17" s="466" t="s">
        <v>309</v>
      </c>
      <c r="B17" s="454" t="s">
        <v>296</v>
      </c>
      <c r="C17" s="454" t="s">
        <v>337</v>
      </c>
      <c r="D17" s="462"/>
      <c r="E17" s="75"/>
      <c r="F17" s="19"/>
      <c r="G17" s="44"/>
      <c r="J17" s="216"/>
      <c r="N17" s="447"/>
    </row>
    <row r="18" spans="1:17" ht="12.75">
      <c r="A18" s="463" t="s">
        <v>339</v>
      </c>
      <c r="B18" s="456" t="s">
        <v>312</v>
      </c>
      <c r="C18" s="456" t="s">
        <v>313</v>
      </c>
      <c r="D18" s="464" t="s">
        <v>340</v>
      </c>
      <c r="E18" s="75"/>
      <c r="F18" s="19"/>
      <c r="G18" s="215"/>
      <c r="J18" s="216"/>
      <c r="K18" s="444" t="s">
        <v>162</v>
      </c>
      <c r="L18" s="445">
        <v>1</v>
      </c>
      <c r="M18" s="445" t="s">
        <v>287</v>
      </c>
      <c r="N18" s="447"/>
      <c r="O18" s="444" t="s">
        <v>43</v>
      </c>
      <c r="P18" s="445">
        <v>1</v>
      </c>
      <c r="Q18" s="7" t="s">
        <v>305</v>
      </c>
    </row>
    <row r="19" spans="1:17" ht="12.75">
      <c r="A19" s="463"/>
      <c r="B19" s="456"/>
      <c r="C19" s="456"/>
      <c r="D19" s="464"/>
      <c r="E19" s="75"/>
      <c r="F19" s="19"/>
      <c r="L19" s="445">
        <v>2</v>
      </c>
      <c r="M19" s="445" t="s">
        <v>288</v>
      </c>
      <c r="P19" s="445">
        <v>2</v>
      </c>
      <c r="Q19" s="7" t="s">
        <v>306</v>
      </c>
    </row>
    <row r="20" spans="1:17" ht="12.75">
      <c r="A20" s="466" t="s">
        <v>282</v>
      </c>
      <c r="B20" s="454" t="s">
        <v>35</v>
      </c>
      <c r="C20" s="454" t="s">
        <v>338</v>
      </c>
      <c r="D20" s="462"/>
      <c r="E20" s="75"/>
      <c r="F20" s="19"/>
      <c r="L20" s="445">
        <v>3</v>
      </c>
      <c r="M20" s="445" t="s">
        <v>289</v>
      </c>
      <c r="P20" s="445">
        <v>3</v>
      </c>
      <c r="Q20" s="7" t="s">
        <v>307</v>
      </c>
    </row>
    <row r="21" spans="1:17" ht="12.75">
      <c r="A21" s="463" t="s">
        <v>339</v>
      </c>
      <c r="B21" s="456" t="s">
        <v>341</v>
      </c>
      <c r="C21" s="456" t="s">
        <v>342</v>
      </c>
      <c r="D21" s="464" t="s">
        <v>343</v>
      </c>
      <c r="E21" s="75"/>
      <c r="F21" s="19"/>
      <c r="L21" s="445">
        <v>4</v>
      </c>
      <c r="M21" s="445" t="s">
        <v>290</v>
      </c>
      <c r="P21" s="445">
        <v>4</v>
      </c>
      <c r="Q21" s="7" t="s">
        <v>308</v>
      </c>
    </row>
    <row r="22" spans="1:6" ht="12.75">
      <c r="A22" s="463"/>
      <c r="B22" s="456"/>
      <c r="C22" s="456"/>
      <c r="D22" s="464"/>
      <c r="E22" s="75"/>
      <c r="F22" s="19"/>
    </row>
    <row r="23" spans="1:6" ht="12.75">
      <c r="A23" s="466" t="s">
        <v>291</v>
      </c>
      <c r="B23" s="454" t="s">
        <v>162</v>
      </c>
      <c r="C23" s="454" t="s">
        <v>337</v>
      </c>
      <c r="D23" s="462"/>
      <c r="E23" s="75"/>
      <c r="F23" s="19"/>
    </row>
    <row r="24" spans="1:6" ht="12.75">
      <c r="A24" s="463" t="s">
        <v>339</v>
      </c>
      <c r="B24" s="456" t="s">
        <v>312</v>
      </c>
      <c r="C24" s="456" t="s">
        <v>313</v>
      </c>
      <c r="D24" s="464" t="s">
        <v>340</v>
      </c>
      <c r="E24" s="75"/>
      <c r="F24" s="19"/>
    </row>
    <row r="25" spans="1:6" ht="13.5" thickBot="1">
      <c r="A25" s="467"/>
      <c r="B25" s="468"/>
      <c r="C25" s="468"/>
      <c r="D25" s="469"/>
      <c r="E25" s="75"/>
      <c r="F25" s="19"/>
    </row>
    <row r="26" spans="1:6" ht="13.5" thickTop="1">
      <c r="A26" s="482" t="s">
        <v>319</v>
      </c>
      <c r="B26" s="483" t="s">
        <v>274</v>
      </c>
      <c r="C26" s="458"/>
      <c r="D26" s="470"/>
      <c r="E26" s="75"/>
      <c r="F26" s="19"/>
    </row>
    <row r="27" spans="1:6" ht="12.75">
      <c r="A27" s="466" t="s">
        <v>43</v>
      </c>
      <c r="B27" s="454" t="s">
        <v>162</v>
      </c>
      <c r="C27" s="454" t="s">
        <v>338</v>
      </c>
      <c r="D27" s="462"/>
      <c r="E27" s="77"/>
      <c r="F27" s="19"/>
    </row>
    <row r="28" spans="1:6" ht="12.75">
      <c r="A28" s="463" t="s">
        <v>344</v>
      </c>
      <c r="B28" s="456" t="s">
        <v>341</v>
      </c>
      <c r="C28" s="456" t="s">
        <v>345</v>
      </c>
      <c r="D28" s="464" t="s">
        <v>343</v>
      </c>
      <c r="E28" s="77"/>
      <c r="F28" s="19"/>
    </row>
    <row r="29" spans="1:6" ht="12.75">
      <c r="A29" s="463"/>
      <c r="B29" s="456"/>
      <c r="C29" s="456"/>
      <c r="D29" s="464"/>
      <c r="E29" s="77"/>
      <c r="F29" s="19"/>
    </row>
    <row r="30" spans="1:6" ht="12.75">
      <c r="A30" s="466" t="s">
        <v>35</v>
      </c>
      <c r="B30" s="454" t="s">
        <v>291</v>
      </c>
      <c r="C30" s="454" t="s">
        <v>338</v>
      </c>
      <c r="D30" s="462"/>
      <c r="E30" s="77"/>
      <c r="F30" s="19"/>
    </row>
    <row r="31" spans="1:6" ht="12.75">
      <c r="A31" s="463" t="s">
        <v>339</v>
      </c>
      <c r="B31" s="456" t="s">
        <v>341</v>
      </c>
      <c r="C31" s="456" t="s">
        <v>313</v>
      </c>
      <c r="D31" s="464" t="s">
        <v>314</v>
      </c>
      <c r="E31" s="77"/>
      <c r="F31" s="19"/>
    </row>
    <row r="32" spans="1:6" ht="12.75">
      <c r="A32" s="463"/>
      <c r="B32" s="456"/>
      <c r="C32" s="456"/>
      <c r="D32" s="464"/>
      <c r="E32" s="77"/>
      <c r="F32" s="19"/>
    </row>
    <row r="33" spans="1:6" ht="12.75">
      <c r="A33" s="466" t="s">
        <v>296</v>
      </c>
      <c r="B33" s="454" t="s">
        <v>282</v>
      </c>
      <c r="C33" s="454" t="s">
        <v>346</v>
      </c>
      <c r="D33" s="462"/>
      <c r="E33" s="77"/>
      <c r="F33" s="19"/>
    </row>
    <row r="34" spans="1:6" ht="12.75">
      <c r="A34" s="463" t="s">
        <v>311</v>
      </c>
      <c r="B34" s="456" t="s">
        <v>347</v>
      </c>
      <c r="C34" s="456" t="s">
        <v>313</v>
      </c>
      <c r="D34" s="464" t="s">
        <v>314</v>
      </c>
      <c r="E34" s="77"/>
      <c r="F34" s="19"/>
    </row>
    <row r="35" spans="1:6" ht="12.75">
      <c r="A35" s="463"/>
      <c r="B35" s="456"/>
      <c r="C35" s="456"/>
      <c r="D35" s="464"/>
      <c r="E35" s="77"/>
      <c r="F35" s="19"/>
    </row>
    <row r="36" spans="1:6" ht="12.75">
      <c r="A36" s="466" t="s">
        <v>225</v>
      </c>
      <c r="B36" s="454" t="s">
        <v>300</v>
      </c>
      <c r="C36" s="454" t="s">
        <v>348</v>
      </c>
      <c r="D36" s="462"/>
      <c r="E36" s="77"/>
      <c r="F36" s="19"/>
    </row>
    <row r="37" spans="1:6" ht="12.75">
      <c r="A37" s="463" t="s">
        <v>311</v>
      </c>
      <c r="B37" s="456" t="s">
        <v>341</v>
      </c>
      <c r="C37" s="456" t="s">
        <v>342</v>
      </c>
      <c r="D37" s="464" t="s">
        <v>343</v>
      </c>
      <c r="E37" s="77"/>
      <c r="F37" s="19"/>
    </row>
    <row r="38" spans="1:6" ht="13.5" thickBot="1">
      <c r="A38" s="467"/>
      <c r="B38" s="468"/>
      <c r="C38" s="468"/>
      <c r="D38" s="469"/>
      <c r="E38" s="77"/>
      <c r="F38" s="19"/>
    </row>
    <row r="39" spans="1:6" ht="13.5" thickTop="1">
      <c r="A39" s="482" t="s">
        <v>319</v>
      </c>
      <c r="B39" s="483" t="s">
        <v>278</v>
      </c>
      <c r="C39" s="458"/>
      <c r="D39" s="470"/>
      <c r="E39" s="77" t="s">
        <v>349</v>
      </c>
      <c r="F39" s="19"/>
    </row>
    <row r="40" spans="1:6" ht="12.75">
      <c r="A40" s="466"/>
      <c r="B40" s="454"/>
      <c r="C40" s="454"/>
      <c r="D40" s="462"/>
      <c r="E40" s="77"/>
      <c r="F40" s="19"/>
    </row>
    <row r="41" spans="1:6" ht="12.75">
      <c r="A41" s="463" t="s">
        <v>315</v>
      </c>
      <c r="B41" s="456" t="s">
        <v>316</v>
      </c>
      <c r="C41" s="456" t="s">
        <v>317</v>
      </c>
      <c r="D41" s="464" t="s">
        <v>318</v>
      </c>
      <c r="E41" s="77"/>
      <c r="F41" s="19"/>
    </row>
    <row r="42" spans="1:6" ht="12.75">
      <c r="A42" s="463"/>
      <c r="B42" s="456"/>
      <c r="C42" s="456"/>
      <c r="D42" s="464"/>
      <c r="E42" s="77"/>
      <c r="F42" s="19"/>
    </row>
    <row r="43" spans="1:6" ht="12.75">
      <c r="A43" s="466"/>
      <c r="B43" s="454"/>
      <c r="C43" s="454"/>
      <c r="D43" s="462"/>
      <c r="E43" s="77"/>
      <c r="F43" s="19"/>
    </row>
    <row r="44" spans="1:6" ht="12.75">
      <c r="A44" s="463" t="s">
        <v>315</v>
      </c>
      <c r="B44" s="456" t="s">
        <v>316</v>
      </c>
      <c r="C44" s="456" t="s">
        <v>317</v>
      </c>
      <c r="D44" s="464" t="s">
        <v>318</v>
      </c>
      <c r="E44" s="77"/>
      <c r="F44" s="19"/>
    </row>
    <row r="45" spans="1:6" ht="12.75">
      <c r="A45" s="463"/>
      <c r="B45" s="456"/>
      <c r="C45" s="456"/>
      <c r="D45" s="464"/>
      <c r="E45" s="77"/>
      <c r="F45" s="19"/>
    </row>
    <row r="46" spans="1:6" ht="12.75">
      <c r="A46" s="466"/>
      <c r="B46" s="454"/>
      <c r="C46" s="454"/>
      <c r="D46" s="462"/>
      <c r="E46" s="77"/>
      <c r="F46" s="19"/>
    </row>
    <row r="47" spans="1:6" ht="12.75">
      <c r="A47" s="463" t="s">
        <v>315</v>
      </c>
      <c r="B47" s="456" t="s">
        <v>316</v>
      </c>
      <c r="C47" s="456" t="s">
        <v>317</v>
      </c>
      <c r="D47" s="464" t="s">
        <v>318</v>
      </c>
      <c r="E47" s="77"/>
      <c r="F47" s="19"/>
    </row>
    <row r="48" spans="1:6" ht="12.75">
      <c r="A48" s="466"/>
      <c r="B48" s="454"/>
      <c r="C48" s="454"/>
      <c r="D48" s="462"/>
      <c r="E48" s="77"/>
      <c r="F48" s="19"/>
    </row>
    <row r="49" spans="1:6" ht="12.75">
      <c r="A49" s="466"/>
      <c r="B49" s="454"/>
      <c r="C49" s="454"/>
      <c r="D49" s="462"/>
      <c r="E49" s="77"/>
      <c r="F49" s="19"/>
    </row>
    <row r="50" spans="1:6" ht="12.75">
      <c r="A50" s="463" t="s">
        <v>315</v>
      </c>
      <c r="B50" s="456" t="s">
        <v>316</v>
      </c>
      <c r="C50" s="456" t="s">
        <v>317</v>
      </c>
      <c r="D50" s="464" t="s">
        <v>318</v>
      </c>
      <c r="E50" s="77"/>
      <c r="F50" s="19"/>
    </row>
    <row r="51" spans="1:6" ht="13.5" thickBot="1">
      <c r="A51" s="467"/>
      <c r="B51" s="468"/>
      <c r="C51" s="468"/>
      <c r="D51" s="469"/>
      <c r="E51" s="77"/>
      <c r="F51" s="19"/>
    </row>
    <row r="52" spans="1:6" ht="13.5" thickTop="1">
      <c r="A52" s="482" t="s">
        <v>319</v>
      </c>
      <c r="B52" s="483" t="s">
        <v>272</v>
      </c>
      <c r="C52" s="458"/>
      <c r="D52" s="470"/>
      <c r="E52" s="77"/>
      <c r="F52" s="19"/>
    </row>
    <row r="53" spans="1:6" ht="12.75">
      <c r="A53" s="466"/>
      <c r="B53" s="454"/>
      <c r="C53" s="454"/>
      <c r="D53" s="462"/>
      <c r="E53" s="77"/>
      <c r="F53" s="19"/>
    </row>
    <row r="54" spans="1:6" ht="12.75">
      <c r="A54" s="463" t="s">
        <v>315</v>
      </c>
      <c r="B54" s="456" t="s">
        <v>316</v>
      </c>
      <c r="C54" s="456" t="s">
        <v>317</v>
      </c>
      <c r="D54" s="464" t="s">
        <v>318</v>
      </c>
      <c r="E54" s="77"/>
      <c r="F54" s="19"/>
    </row>
    <row r="55" spans="1:6" ht="12.75">
      <c r="A55" s="466"/>
      <c r="B55" s="454"/>
      <c r="C55" s="454"/>
      <c r="D55" s="462"/>
      <c r="E55" s="77"/>
      <c r="F55" s="19"/>
    </row>
    <row r="56" spans="1:6" ht="12.75">
      <c r="A56" s="466"/>
      <c r="B56" s="454"/>
      <c r="C56" s="454"/>
      <c r="D56" s="462"/>
      <c r="E56" s="77"/>
      <c r="F56" s="19"/>
    </row>
    <row r="57" spans="1:6" ht="12.75">
      <c r="A57" s="463" t="s">
        <v>315</v>
      </c>
      <c r="B57" s="456" t="s">
        <v>316</v>
      </c>
      <c r="C57" s="456" t="s">
        <v>317</v>
      </c>
      <c r="D57" s="464" t="s">
        <v>318</v>
      </c>
      <c r="E57" s="77"/>
      <c r="F57" s="19"/>
    </row>
    <row r="58" spans="1:6" ht="12.75">
      <c r="A58" s="463"/>
      <c r="B58" s="456"/>
      <c r="C58" s="456"/>
      <c r="D58" s="464"/>
      <c r="E58" s="77"/>
      <c r="F58" s="19"/>
    </row>
    <row r="59" spans="1:6" ht="12.75">
      <c r="A59" s="466"/>
      <c r="B59" s="454"/>
      <c r="C59" s="454"/>
      <c r="D59" s="462"/>
      <c r="E59" s="77"/>
      <c r="F59" s="19"/>
    </row>
    <row r="60" spans="1:6" ht="12.75">
      <c r="A60" s="463" t="s">
        <v>315</v>
      </c>
      <c r="B60" s="456" t="s">
        <v>316</v>
      </c>
      <c r="C60" s="456" t="s">
        <v>317</v>
      </c>
      <c r="D60" s="464" t="s">
        <v>318</v>
      </c>
      <c r="E60" s="77"/>
      <c r="F60" s="19"/>
    </row>
    <row r="61" spans="1:6" ht="12.75">
      <c r="A61" s="463"/>
      <c r="B61" s="456"/>
      <c r="C61" s="456"/>
      <c r="D61" s="464"/>
      <c r="E61" s="77"/>
      <c r="F61" s="19"/>
    </row>
    <row r="62" spans="1:6" ht="12.75">
      <c r="A62" s="466"/>
      <c r="B62" s="454"/>
      <c r="C62" s="454"/>
      <c r="D62" s="462"/>
      <c r="E62" s="77"/>
      <c r="F62" s="19"/>
    </row>
    <row r="63" spans="1:6" ht="12.75">
      <c r="A63" s="463" t="s">
        <v>315</v>
      </c>
      <c r="B63" s="456" t="s">
        <v>316</v>
      </c>
      <c r="C63" s="456" t="s">
        <v>317</v>
      </c>
      <c r="D63" s="464" t="s">
        <v>318</v>
      </c>
      <c r="E63" s="77"/>
      <c r="F63" s="19"/>
    </row>
    <row r="64" spans="1:6" ht="13.5" thickBot="1">
      <c r="A64" s="467"/>
      <c r="B64" s="468"/>
      <c r="C64" s="468"/>
      <c r="D64" s="469"/>
      <c r="E64" s="77"/>
      <c r="F64" s="19"/>
    </row>
    <row r="65" spans="1:6" ht="13.5" thickTop="1">
      <c r="A65" s="482" t="s">
        <v>319</v>
      </c>
      <c r="B65" s="483" t="s">
        <v>276</v>
      </c>
      <c r="C65" s="458"/>
      <c r="D65" s="470"/>
      <c r="E65" s="77"/>
      <c r="F65" s="19"/>
    </row>
    <row r="66" spans="1:6" ht="12.75">
      <c r="A66" s="466"/>
      <c r="B66" s="454"/>
      <c r="C66" s="454"/>
      <c r="D66" s="462"/>
      <c r="E66" s="77"/>
      <c r="F66" s="19"/>
    </row>
    <row r="67" spans="1:6" ht="12.75">
      <c r="A67" s="463" t="s">
        <v>315</v>
      </c>
      <c r="B67" s="456" t="s">
        <v>316</v>
      </c>
      <c r="C67" s="456" t="s">
        <v>317</v>
      </c>
      <c r="D67" s="464" t="s">
        <v>318</v>
      </c>
      <c r="E67" s="77"/>
      <c r="F67" s="19"/>
    </row>
    <row r="68" spans="1:6" ht="12.75">
      <c r="A68" s="471"/>
      <c r="B68" s="472"/>
      <c r="C68" s="472"/>
      <c r="D68" s="473"/>
      <c r="E68" s="78"/>
      <c r="F68" s="19"/>
    </row>
    <row r="69" spans="1:6" ht="12.75">
      <c r="A69" s="479"/>
      <c r="B69" s="480"/>
      <c r="C69" s="480"/>
      <c r="D69" s="481"/>
      <c r="E69" s="78"/>
      <c r="F69" s="19"/>
    </row>
    <row r="70" spans="1:6" ht="12.75">
      <c r="A70" s="463" t="s">
        <v>315</v>
      </c>
      <c r="B70" s="456" t="s">
        <v>316</v>
      </c>
      <c r="C70" s="456" t="s">
        <v>317</v>
      </c>
      <c r="D70" s="464" t="s">
        <v>318</v>
      </c>
      <c r="E70" s="78"/>
      <c r="F70" s="19"/>
    </row>
    <row r="71" spans="1:6" ht="12.75">
      <c r="A71" s="471"/>
      <c r="B71" s="472"/>
      <c r="C71" s="472"/>
      <c r="D71" s="473"/>
      <c r="E71" s="78"/>
      <c r="F71" s="19"/>
    </row>
    <row r="72" spans="1:6" ht="12.75">
      <c r="A72" s="479"/>
      <c r="B72" s="480"/>
      <c r="C72" s="480"/>
      <c r="D72" s="481"/>
      <c r="E72" s="78"/>
      <c r="F72" s="19"/>
    </row>
    <row r="73" spans="1:6" ht="12.75">
      <c r="A73" s="463" t="s">
        <v>315</v>
      </c>
      <c r="B73" s="456" t="s">
        <v>316</v>
      </c>
      <c r="C73" s="456" t="s">
        <v>317</v>
      </c>
      <c r="D73" s="464" t="s">
        <v>318</v>
      </c>
      <c r="E73" s="78"/>
      <c r="F73" s="19"/>
    </row>
    <row r="74" spans="1:6" ht="12.75">
      <c r="A74" s="471"/>
      <c r="B74" s="472"/>
      <c r="C74" s="472"/>
      <c r="D74" s="473"/>
      <c r="E74" s="78"/>
      <c r="F74" s="19"/>
    </row>
    <row r="75" spans="1:6" ht="12.75">
      <c r="A75" s="479"/>
      <c r="B75" s="480"/>
      <c r="C75" s="480"/>
      <c r="D75" s="481"/>
      <c r="E75" s="78"/>
      <c r="F75" s="19"/>
    </row>
    <row r="76" spans="1:6" ht="12.75">
      <c r="A76" s="463" t="s">
        <v>315</v>
      </c>
      <c r="B76" s="456" t="s">
        <v>316</v>
      </c>
      <c r="C76" s="456" t="s">
        <v>317</v>
      </c>
      <c r="D76" s="464" t="s">
        <v>318</v>
      </c>
      <c r="E76" s="78"/>
      <c r="F76" s="19"/>
    </row>
    <row r="77" spans="1:6" ht="13.5" thickBot="1">
      <c r="A77" s="474"/>
      <c r="B77" s="475"/>
      <c r="C77" s="475"/>
      <c r="D77" s="476"/>
      <c r="E77" s="78"/>
      <c r="F77" s="19"/>
    </row>
    <row r="78" spans="1:6" ht="13.5" thickTop="1">
      <c r="A78" s="482" t="s">
        <v>319</v>
      </c>
      <c r="B78" s="483" t="s">
        <v>277</v>
      </c>
      <c r="C78" s="477"/>
      <c r="D78" s="478"/>
      <c r="E78" s="78"/>
      <c r="F78" s="19"/>
    </row>
    <row r="79" spans="1:6" ht="12.75">
      <c r="A79" s="479"/>
      <c r="B79" s="480"/>
      <c r="C79" s="480"/>
      <c r="D79" s="481"/>
      <c r="E79" s="78"/>
      <c r="F79" s="19"/>
    </row>
    <row r="80" spans="1:6" ht="12.75">
      <c r="A80" s="463" t="s">
        <v>315</v>
      </c>
      <c r="B80" s="456" t="s">
        <v>316</v>
      </c>
      <c r="C80" s="456" t="s">
        <v>317</v>
      </c>
      <c r="D80" s="464" t="s">
        <v>318</v>
      </c>
      <c r="E80" s="78"/>
      <c r="F80" s="19"/>
    </row>
    <row r="81" spans="1:6" ht="12.75">
      <c r="A81" s="471"/>
      <c r="B81" s="472"/>
      <c r="C81" s="472"/>
      <c r="D81" s="473"/>
      <c r="E81" s="78"/>
      <c r="F81" s="19"/>
    </row>
    <row r="82" spans="1:6" ht="12.75">
      <c r="A82" s="479"/>
      <c r="B82" s="480"/>
      <c r="C82" s="480"/>
      <c r="D82" s="481"/>
      <c r="E82" s="78"/>
      <c r="F82" s="19"/>
    </row>
    <row r="83" spans="1:6" ht="12.75">
      <c r="A83" s="463" t="s">
        <v>315</v>
      </c>
      <c r="B83" s="456" t="s">
        <v>316</v>
      </c>
      <c r="C83" s="456" t="s">
        <v>317</v>
      </c>
      <c r="D83" s="464" t="s">
        <v>318</v>
      </c>
      <c r="E83" s="78"/>
      <c r="F83" s="19"/>
    </row>
    <row r="84" spans="1:6" ht="12.75">
      <c r="A84" s="471"/>
      <c r="B84" s="472"/>
      <c r="C84" s="472"/>
      <c r="D84" s="473"/>
      <c r="E84" s="78"/>
      <c r="F84" s="19"/>
    </row>
    <row r="85" spans="1:6" ht="12.75">
      <c r="A85" s="479"/>
      <c r="B85" s="480"/>
      <c r="C85" s="480"/>
      <c r="D85" s="481"/>
      <c r="E85" s="78"/>
      <c r="F85" s="19"/>
    </row>
    <row r="86" spans="1:6" ht="12.75">
      <c r="A86" s="463" t="s">
        <v>315</v>
      </c>
      <c r="B86" s="456" t="s">
        <v>316</v>
      </c>
      <c r="C86" s="456" t="s">
        <v>317</v>
      </c>
      <c r="D86" s="464" t="s">
        <v>318</v>
      </c>
      <c r="E86" s="78"/>
      <c r="F86" s="19"/>
    </row>
    <row r="87" spans="1:6" ht="12.75">
      <c r="A87" s="471"/>
      <c r="B87" s="472"/>
      <c r="C87" s="472"/>
      <c r="D87" s="473"/>
      <c r="F87" s="19"/>
    </row>
    <row r="88" spans="1:6" ht="12.75">
      <c r="A88" s="479"/>
      <c r="B88" s="480"/>
      <c r="C88" s="480"/>
      <c r="D88" s="481"/>
      <c r="F88" s="19"/>
    </row>
    <row r="89" spans="1:6" ht="12.75">
      <c r="A89" s="463" t="s">
        <v>315</v>
      </c>
      <c r="B89" s="456" t="s">
        <v>316</v>
      </c>
      <c r="C89" s="456" t="s">
        <v>317</v>
      </c>
      <c r="D89" s="464" t="s">
        <v>318</v>
      </c>
      <c r="F89" s="19"/>
    </row>
    <row r="90" spans="1:6" ht="13.5" thickBot="1">
      <c r="A90" s="474"/>
      <c r="B90" s="475"/>
      <c r="C90" s="475"/>
      <c r="D90" s="476"/>
      <c r="F90" s="19"/>
    </row>
    <row r="91" spans="1:6" ht="13.5" thickTop="1">
      <c r="A91" s="482" t="s">
        <v>319</v>
      </c>
      <c r="B91" s="483" t="s">
        <v>273</v>
      </c>
      <c r="C91" s="477"/>
      <c r="D91" s="478"/>
      <c r="F91" s="19"/>
    </row>
    <row r="92" spans="1:6" ht="12.75">
      <c r="A92" s="479"/>
      <c r="B92" s="480"/>
      <c r="C92" s="480"/>
      <c r="D92" s="481"/>
      <c r="F92" s="19"/>
    </row>
    <row r="93" spans="1:6" ht="12.75">
      <c r="A93" s="463" t="s">
        <v>315</v>
      </c>
      <c r="B93" s="456" t="s">
        <v>316</v>
      </c>
      <c r="C93" s="456" t="s">
        <v>317</v>
      </c>
      <c r="D93" s="464" t="s">
        <v>318</v>
      </c>
      <c r="F93" s="19"/>
    </row>
    <row r="94" spans="1:6" ht="12.75">
      <c r="A94" s="471"/>
      <c r="B94" s="472"/>
      <c r="C94" s="472"/>
      <c r="D94" s="473"/>
      <c r="F94" s="19"/>
    </row>
    <row r="95" spans="1:6" ht="12.75">
      <c r="A95" s="479"/>
      <c r="B95" s="480"/>
      <c r="C95" s="480"/>
      <c r="D95" s="481"/>
      <c r="F95" s="19"/>
    </row>
    <row r="96" spans="1:6" ht="12.75">
      <c r="A96" s="463" t="s">
        <v>315</v>
      </c>
      <c r="B96" s="456" t="s">
        <v>316</v>
      </c>
      <c r="C96" s="456" t="s">
        <v>317</v>
      </c>
      <c r="D96" s="464" t="s">
        <v>318</v>
      </c>
      <c r="F96" s="19"/>
    </row>
    <row r="97" spans="1:6" ht="12.75">
      <c r="A97" s="471"/>
      <c r="B97" s="472"/>
      <c r="C97" s="472"/>
      <c r="D97" s="473"/>
      <c r="F97" s="19"/>
    </row>
    <row r="98" spans="1:6" ht="12.75">
      <c r="A98" s="479"/>
      <c r="B98" s="480"/>
      <c r="C98" s="480"/>
      <c r="D98" s="481"/>
      <c r="F98" s="19"/>
    </row>
    <row r="99" spans="1:6" ht="12.75">
      <c r="A99" s="463" t="s">
        <v>315</v>
      </c>
      <c r="B99" s="456" t="s">
        <v>316</v>
      </c>
      <c r="C99" s="456" t="s">
        <v>317</v>
      </c>
      <c r="D99" s="464" t="s">
        <v>318</v>
      </c>
      <c r="F99" s="19"/>
    </row>
    <row r="100" spans="1:6" ht="12.75">
      <c r="A100" s="471"/>
      <c r="B100" s="472"/>
      <c r="C100" s="472"/>
      <c r="D100" s="473"/>
      <c r="F100" s="19"/>
    </row>
    <row r="101" spans="1:6" ht="12.75">
      <c r="A101" s="479"/>
      <c r="B101" s="480"/>
      <c r="C101" s="480"/>
      <c r="D101" s="481"/>
      <c r="F101" s="19"/>
    </row>
    <row r="102" spans="1:6" ht="12.75">
      <c r="A102" s="463" t="s">
        <v>315</v>
      </c>
      <c r="B102" s="456" t="s">
        <v>316</v>
      </c>
      <c r="C102" s="456" t="s">
        <v>317</v>
      </c>
      <c r="D102" s="464" t="s">
        <v>318</v>
      </c>
      <c r="F102" s="19"/>
    </row>
    <row r="103" spans="1:6" ht="13.5" thickBot="1">
      <c r="A103" s="474"/>
      <c r="B103" s="475"/>
      <c r="C103" s="475"/>
      <c r="D103" s="476"/>
      <c r="F103" s="19"/>
    </row>
    <row r="104" spans="1:6" ht="13.5" thickTop="1">
      <c r="A104" s="456"/>
      <c r="B104" s="452"/>
      <c r="C104" s="452"/>
      <c r="D104" s="452"/>
      <c r="F104" s="19"/>
    </row>
    <row r="105" spans="1:6" ht="12.75">
      <c r="A105" s="452"/>
      <c r="B105" s="452"/>
      <c r="C105" s="452"/>
      <c r="D105" s="452"/>
      <c r="F105" s="19"/>
    </row>
    <row r="106" spans="1:6" ht="12.75">
      <c r="A106" s="456"/>
      <c r="B106" s="456"/>
      <c r="C106" s="456"/>
      <c r="D106" s="456"/>
      <c r="F106" s="19"/>
    </row>
    <row r="107" spans="1:6" ht="12.75">
      <c r="A107" s="452"/>
      <c r="B107" s="452"/>
      <c r="C107" s="452"/>
      <c r="D107" s="452"/>
      <c r="F107" s="19"/>
    </row>
    <row r="108" spans="1:6" ht="12.75">
      <c r="A108" s="452"/>
      <c r="B108" s="452"/>
      <c r="C108" s="452"/>
      <c r="D108" s="452"/>
      <c r="F108" s="19"/>
    </row>
    <row r="109" spans="1:6" ht="12.75">
      <c r="A109" s="456"/>
      <c r="B109" s="456"/>
      <c r="C109" s="456"/>
      <c r="D109" s="456"/>
      <c r="F109" s="19"/>
    </row>
    <row r="110" spans="1:6" ht="12.75">
      <c r="A110" s="452"/>
      <c r="B110" s="452"/>
      <c r="C110" s="452"/>
      <c r="D110" s="452"/>
      <c r="F110" s="19"/>
    </row>
    <row r="111" spans="1:6" ht="12.75">
      <c r="A111" s="452"/>
      <c r="B111" s="452"/>
      <c r="C111" s="452"/>
      <c r="D111" s="452"/>
      <c r="F111" s="19"/>
    </row>
    <row r="112" spans="1:6" ht="12.75">
      <c r="A112" s="456"/>
      <c r="B112" s="456"/>
      <c r="C112" s="456"/>
      <c r="D112" s="456"/>
      <c r="F112" s="19"/>
    </row>
    <row r="113" spans="1:6" ht="12.75">
      <c r="A113" s="452"/>
      <c r="B113" s="452"/>
      <c r="C113" s="452"/>
      <c r="D113" s="452"/>
      <c r="F113" s="19"/>
    </row>
    <row r="114" spans="1:6" ht="12.75">
      <c r="A114" s="452"/>
      <c r="B114" s="452"/>
      <c r="C114" s="452"/>
      <c r="D114" s="452"/>
      <c r="F114" s="19"/>
    </row>
    <row r="115" spans="1:6" ht="12.75">
      <c r="A115" s="456"/>
      <c r="B115" s="456"/>
      <c r="C115" s="456"/>
      <c r="D115" s="456"/>
      <c r="F115" s="19"/>
    </row>
    <row r="116" spans="1:6" ht="12.75">
      <c r="A116" s="452"/>
      <c r="B116" s="452"/>
      <c r="C116" s="452"/>
      <c r="D116" s="452"/>
      <c r="F116" s="19"/>
    </row>
    <row r="117" spans="1:6" ht="12.75">
      <c r="A117" s="456"/>
      <c r="B117" s="452"/>
      <c r="C117" s="452"/>
      <c r="D117" s="452"/>
      <c r="F117" s="19"/>
    </row>
    <row r="118" spans="1:6" ht="12.75">
      <c r="A118" s="452"/>
      <c r="B118" s="452"/>
      <c r="C118" s="452"/>
      <c r="D118" s="452"/>
      <c r="F118" s="19"/>
    </row>
    <row r="119" spans="1:6" ht="12.75">
      <c r="A119" s="452"/>
      <c r="B119" s="452"/>
      <c r="C119" s="452"/>
      <c r="D119" s="452"/>
      <c r="F119" s="19"/>
    </row>
    <row r="120" spans="1:6" ht="12.75">
      <c r="A120" s="452"/>
      <c r="B120" s="452"/>
      <c r="C120" s="452"/>
      <c r="D120" s="452"/>
      <c r="F120" s="19"/>
    </row>
    <row r="121" spans="1:6" ht="12.75">
      <c r="A121" s="452"/>
      <c r="B121" s="452"/>
      <c r="C121" s="452"/>
      <c r="D121" s="452"/>
      <c r="F121" s="19"/>
    </row>
    <row r="122" spans="1:6" ht="12.75">
      <c r="A122" s="452"/>
      <c r="B122" s="452"/>
      <c r="C122" s="452"/>
      <c r="D122" s="452"/>
      <c r="F122" s="19"/>
    </row>
    <row r="123" spans="1:6" ht="12.75">
      <c r="A123" s="452"/>
      <c r="B123" s="452"/>
      <c r="C123" s="452"/>
      <c r="D123" s="452"/>
      <c r="F123" s="19"/>
    </row>
    <row r="124" spans="1:6" ht="12.75">
      <c r="A124" s="452"/>
      <c r="B124" s="452"/>
      <c r="C124" s="452"/>
      <c r="D124" s="452"/>
      <c r="F124" s="19"/>
    </row>
    <row r="125" spans="1:6" ht="12.75">
      <c r="A125" s="452"/>
      <c r="B125" s="452"/>
      <c r="C125" s="452"/>
      <c r="D125" s="452"/>
      <c r="F125" s="19"/>
    </row>
    <row r="126" spans="1:6" ht="12.75">
      <c r="A126" s="452"/>
      <c r="B126" s="452"/>
      <c r="C126" s="452"/>
      <c r="D126" s="452"/>
      <c r="F126" s="19"/>
    </row>
    <row r="127" spans="1:6" ht="12.75">
      <c r="A127" s="452"/>
      <c r="B127" s="452"/>
      <c r="C127" s="452"/>
      <c r="D127" s="452"/>
      <c r="F127" s="19"/>
    </row>
    <row r="128" spans="1:6" ht="12.75">
      <c r="A128" s="452"/>
      <c r="B128" s="452"/>
      <c r="C128" s="452"/>
      <c r="D128" s="452"/>
      <c r="F128" s="19"/>
    </row>
    <row r="129" spans="1:6" ht="12.75">
      <c r="A129" s="452"/>
      <c r="B129" s="452"/>
      <c r="C129" s="452"/>
      <c r="D129" s="452"/>
      <c r="F129" s="19"/>
    </row>
    <row r="130" spans="1:6" ht="12.75">
      <c r="A130" s="452"/>
      <c r="B130" s="452"/>
      <c r="C130" s="452"/>
      <c r="D130" s="452"/>
      <c r="F130" s="19"/>
    </row>
    <row r="131" spans="1:6" ht="12.75">
      <c r="A131" s="452"/>
      <c r="B131" s="452"/>
      <c r="C131" s="452"/>
      <c r="D131" s="452"/>
      <c r="F131" s="19"/>
    </row>
    <row r="132" spans="1:6" ht="12.75">
      <c r="A132" s="452"/>
      <c r="B132" s="452"/>
      <c r="C132" s="452"/>
      <c r="D132" s="452"/>
      <c r="F132" s="19"/>
    </row>
    <row r="133" spans="1:6" ht="12.75">
      <c r="A133" s="452"/>
      <c r="B133" s="452"/>
      <c r="C133" s="452"/>
      <c r="D133" s="452"/>
      <c r="F133" s="19"/>
    </row>
    <row r="134" spans="1:6" ht="12.75">
      <c r="A134" s="452"/>
      <c r="B134" s="452"/>
      <c r="C134" s="452"/>
      <c r="D134" s="452"/>
      <c r="F134" s="19"/>
    </row>
    <row r="135" spans="1:6" ht="12.75">
      <c r="A135" s="452"/>
      <c r="B135" s="452"/>
      <c r="C135" s="452"/>
      <c r="D135" s="452"/>
      <c r="F135" s="19"/>
    </row>
    <row r="136" spans="1:6" ht="12.75">
      <c r="A136" s="452"/>
      <c r="B136" s="452"/>
      <c r="C136" s="452"/>
      <c r="D136" s="452"/>
      <c r="F136" s="19"/>
    </row>
    <row r="137" spans="1:6" ht="12.75">
      <c r="A137" s="452"/>
      <c r="B137" s="452"/>
      <c r="C137" s="452"/>
      <c r="D137" s="452"/>
      <c r="F137" s="19"/>
    </row>
    <row r="138" spans="1:6" ht="12.75">
      <c r="A138" s="452"/>
      <c r="B138" s="452"/>
      <c r="C138" s="452"/>
      <c r="D138" s="452"/>
      <c r="F138" s="19"/>
    </row>
    <row r="139" spans="1:6" ht="12.75">
      <c r="A139" s="452"/>
      <c r="B139" s="452"/>
      <c r="C139" s="452"/>
      <c r="D139" s="452"/>
      <c r="F139" s="19"/>
    </row>
    <row r="140" spans="1:6" ht="12.75">
      <c r="A140" s="452"/>
      <c r="B140" s="452"/>
      <c r="C140" s="452"/>
      <c r="D140" s="452"/>
      <c r="F140" s="19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J21" sqref="J21"/>
    </sheetView>
  </sheetViews>
  <sheetFormatPr defaultColWidth="11.421875" defaultRowHeight="12.75"/>
  <cols>
    <col min="1" max="1" width="23.57421875" style="0" customWidth="1"/>
    <col min="2" max="2" width="8.57421875" style="0" customWidth="1"/>
    <col min="3" max="3" width="21.00390625" style="0" customWidth="1"/>
    <col min="4" max="4" width="8.8515625" style="0" customWidth="1"/>
    <col min="5" max="5" width="9.140625" style="169" customWidth="1"/>
    <col min="6" max="6" width="8.7109375" style="2" customWidth="1"/>
    <col min="7" max="7" width="8.8515625" style="2" customWidth="1"/>
    <col min="8" max="9" width="9.8515625" style="0" customWidth="1"/>
    <col min="10" max="10" width="8.8515625" style="2" customWidth="1"/>
  </cols>
  <sheetData>
    <row r="1" spans="1:10" s="1" customFormat="1" ht="15.75">
      <c r="A1" s="1" t="s">
        <v>240</v>
      </c>
      <c r="E1" s="217"/>
      <c r="F1" s="218"/>
      <c r="G1" s="218"/>
      <c r="J1" s="8"/>
    </row>
    <row r="2" spans="5:11" ht="12.75">
      <c r="E2" s="219"/>
      <c r="F2" s="220"/>
      <c r="G2" s="221"/>
      <c r="H2" s="2"/>
      <c r="I2" s="2"/>
      <c r="J2" s="7"/>
      <c r="K2" s="2"/>
    </row>
    <row r="3" spans="1:11" ht="25.5">
      <c r="A3" s="2" t="s">
        <v>0</v>
      </c>
      <c r="B3" s="2" t="s">
        <v>89</v>
      </c>
      <c r="C3" s="2" t="s">
        <v>2</v>
      </c>
      <c r="D3" s="2" t="s">
        <v>3</v>
      </c>
      <c r="E3" s="222" t="s">
        <v>91</v>
      </c>
      <c r="F3" s="222" t="s">
        <v>49</v>
      </c>
      <c r="G3" s="222" t="s">
        <v>92</v>
      </c>
      <c r="H3" s="2" t="s">
        <v>6</v>
      </c>
      <c r="I3" s="2" t="s">
        <v>7</v>
      </c>
      <c r="J3" s="2" t="s">
        <v>24</v>
      </c>
      <c r="K3" s="2" t="s">
        <v>25</v>
      </c>
    </row>
    <row r="4" spans="1:11" ht="12.75">
      <c r="A4" s="44" t="s">
        <v>26</v>
      </c>
      <c r="B4" s="580">
        <v>0</v>
      </c>
      <c r="C4" s="5" t="s">
        <v>350</v>
      </c>
      <c r="D4" s="5" t="s">
        <v>351</v>
      </c>
      <c r="E4" s="581">
        <v>0</v>
      </c>
      <c r="F4" s="581">
        <v>0.023287037037037037</v>
      </c>
      <c r="G4" s="581">
        <v>0.023287037037037037</v>
      </c>
      <c r="H4" s="6"/>
      <c r="I4" s="6"/>
      <c r="J4" s="223"/>
      <c r="K4" s="6"/>
    </row>
    <row r="5" spans="1:11" ht="12.75">
      <c r="A5" s="45"/>
      <c r="B5" s="580"/>
      <c r="C5" s="5" t="s">
        <v>106</v>
      </c>
      <c r="D5" s="5" t="s">
        <v>107</v>
      </c>
      <c r="E5" s="581"/>
      <c r="F5" s="581"/>
      <c r="G5" s="581"/>
      <c r="H5" s="27">
        <v>1</v>
      </c>
      <c r="I5" s="27">
        <v>9</v>
      </c>
      <c r="J5" s="224">
        <v>0</v>
      </c>
      <c r="K5" s="27">
        <f>SUM(I5:J5)</f>
        <v>9</v>
      </c>
    </row>
    <row r="6" spans="1:11" ht="12.75">
      <c r="A6" s="45"/>
      <c r="B6" s="580"/>
      <c r="C6" s="5" t="s">
        <v>352</v>
      </c>
      <c r="D6" s="5" t="s">
        <v>45</v>
      </c>
      <c r="E6" s="581"/>
      <c r="F6" s="581"/>
      <c r="G6" s="581"/>
      <c r="H6" s="27"/>
      <c r="I6" s="27"/>
      <c r="J6" s="224"/>
      <c r="K6" s="27"/>
    </row>
    <row r="7" spans="1:11" ht="12.75">
      <c r="A7" s="45"/>
      <c r="B7" s="580"/>
      <c r="C7" s="5" t="s">
        <v>353</v>
      </c>
      <c r="D7" s="5" t="s">
        <v>354</v>
      </c>
      <c r="E7" s="581"/>
      <c r="F7" s="581"/>
      <c r="G7" s="581"/>
      <c r="H7" s="27"/>
      <c r="I7" s="27"/>
      <c r="J7" s="224"/>
      <c r="K7" s="27"/>
    </row>
    <row r="8" spans="2:11" s="161" customFormat="1" ht="12.75">
      <c r="B8" s="167"/>
      <c r="C8" s="167"/>
      <c r="D8" s="167"/>
      <c r="E8" s="225"/>
      <c r="F8" s="226"/>
      <c r="G8" s="227"/>
      <c r="H8" s="168"/>
      <c r="I8" s="168"/>
      <c r="J8" s="228"/>
      <c r="K8" s="168"/>
    </row>
    <row r="9" spans="1:11" ht="12.75">
      <c r="A9" s="44" t="s">
        <v>65</v>
      </c>
      <c r="B9" s="580">
        <v>1</v>
      </c>
      <c r="C9" s="5" t="s">
        <v>83</v>
      </c>
      <c r="D9" s="5" t="s">
        <v>52</v>
      </c>
      <c r="E9" s="581">
        <v>0.001388888888888889</v>
      </c>
      <c r="F9" s="581">
        <v>0.028067129629629626</v>
      </c>
      <c r="G9" s="581" t="s">
        <v>359</v>
      </c>
      <c r="H9" s="27"/>
      <c r="I9" s="27"/>
      <c r="J9" s="224"/>
      <c r="K9" s="27"/>
    </row>
    <row r="10" spans="1:11" ht="12.75">
      <c r="A10" s="45"/>
      <c r="B10" s="580"/>
      <c r="C10" s="5" t="s">
        <v>141</v>
      </c>
      <c r="D10" s="5" t="s">
        <v>142</v>
      </c>
      <c r="E10" s="581"/>
      <c r="F10" s="581"/>
      <c r="G10" s="581"/>
      <c r="H10" s="27">
        <v>2</v>
      </c>
      <c r="I10" s="27">
        <v>8</v>
      </c>
      <c r="J10" s="224">
        <v>1</v>
      </c>
      <c r="K10" s="27">
        <f>SUM(I10:J10)</f>
        <v>9</v>
      </c>
    </row>
    <row r="11" spans="1:11" ht="12.75">
      <c r="A11" s="45"/>
      <c r="B11" s="580"/>
      <c r="C11" s="5" t="s">
        <v>355</v>
      </c>
      <c r="D11" s="5" t="s">
        <v>356</v>
      </c>
      <c r="E11" s="581"/>
      <c r="F11" s="581"/>
      <c r="G11" s="581"/>
      <c r="H11" s="27"/>
      <c r="I11" s="27"/>
      <c r="J11" s="224"/>
      <c r="K11" s="27"/>
    </row>
    <row r="12" spans="1:11" ht="12.75">
      <c r="A12" s="45"/>
      <c r="B12" s="580"/>
      <c r="C12" s="5" t="s">
        <v>357</v>
      </c>
      <c r="D12" s="5" t="s">
        <v>358</v>
      </c>
      <c r="E12" s="581"/>
      <c r="F12" s="581"/>
      <c r="G12" s="581"/>
      <c r="H12" s="27"/>
      <c r="I12" s="27"/>
      <c r="J12" s="224"/>
      <c r="K12" s="27"/>
    </row>
    <row r="13" spans="2:11" s="161" customFormat="1" ht="12.75">
      <c r="B13" s="167"/>
      <c r="C13" s="167"/>
      <c r="D13" s="167"/>
      <c r="E13" s="225"/>
      <c r="F13" s="226"/>
      <c r="G13" s="227"/>
      <c r="H13" s="168"/>
      <c r="I13" s="168"/>
      <c r="J13" s="228"/>
      <c r="K13" s="168"/>
    </row>
    <row r="14" spans="1:11" ht="12.75">
      <c r="A14" s="44" t="s">
        <v>43</v>
      </c>
      <c r="B14" s="580">
        <v>2</v>
      </c>
      <c r="C14" s="5" t="s">
        <v>95</v>
      </c>
      <c r="D14" s="5" t="s">
        <v>52</v>
      </c>
      <c r="E14" s="581">
        <v>0.002777777777777778</v>
      </c>
      <c r="F14" s="581">
        <v>0.029826388888888892</v>
      </c>
      <c r="G14" s="581">
        <v>0.02704861111111111</v>
      </c>
      <c r="H14" s="27"/>
      <c r="I14" s="27"/>
      <c r="J14" s="224"/>
      <c r="K14" s="27"/>
    </row>
    <row r="15" spans="1:11" ht="12.75">
      <c r="A15" s="45"/>
      <c r="B15" s="580"/>
      <c r="C15" s="5" t="s">
        <v>130</v>
      </c>
      <c r="D15" s="5" t="s">
        <v>131</v>
      </c>
      <c r="E15" s="581"/>
      <c r="F15" s="581"/>
      <c r="G15" s="581"/>
      <c r="H15" s="27">
        <v>3</v>
      </c>
      <c r="I15" s="27">
        <v>7</v>
      </c>
      <c r="J15" s="224">
        <v>0</v>
      </c>
      <c r="K15" s="27">
        <f>SUM(I15:J15)</f>
        <v>7</v>
      </c>
    </row>
    <row r="16" spans="1:11" ht="12.75">
      <c r="A16" s="45"/>
      <c r="B16" s="580"/>
      <c r="C16" s="5" t="s">
        <v>360</v>
      </c>
      <c r="D16" s="5" t="s">
        <v>361</v>
      </c>
      <c r="E16" s="581"/>
      <c r="F16" s="581"/>
      <c r="G16" s="581"/>
      <c r="H16" s="27"/>
      <c r="I16" s="27"/>
      <c r="J16" s="224"/>
      <c r="K16" s="27"/>
    </row>
    <row r="17" spans="1:11" ht="12.75">
      <c r="A17" s="45"/>
      <c r="B17" s="580"/>
      <c r="C17" s="5" t="s">
        <v>362</v>
      </c>
      <c r="D17" s="5" t="s">
        <v>363</v>
      </c>
      <c r="E17" s="581"/>
      <c r="F17" s="581"/>
      <c r="G17" s="581"/>
      <c r="H17" s="27"/>
      <c r="I17" s="27"/>
      <c r="J17" s="224"/>
      <c r="K17" s="27"/>
    </row>
    <row r="18" spans="2:11" s="161" customFormat="1" ht="12.75">
      <c r="B18" s="167"/>
      <c r="C18" s="167"/>
      <c r="D18" s="167"/>
      <c r="E18" s="225"/>
      <c r="F18" s="226"/>
      <c r="G18" s="227"/>
      <c r="H18" s="168"/>
      <c r="I18" s="168"/>
      <c r="J18" s="228"/>
      <c r="K18" s="168"/>
    </row>
    <row r="19" spans="1:11" ht="12.75">
      <c r="A19" s="44" t="s">
        <v>219</v>
      </c>
      <c r="B19" s="580">
        <v>3</v>
      </c>
      <c r="C19" s="5" t="s">
        <v>364</v>
      </c>
      <c r="D19" s="9" t="s">
        <v>365</v>
      </c>
      <c r="E19" s="581">
        <v>0.004166666666666667</v>
      </c>
      <c r="F19" s="581">
        <v>0.03496527777777778</v>
      </c>
      <c r="G19" s="581">
        <v>0.03079861111111111</v>
      </c>
      <c r="H19" s="27"/>
      <c r="I19" s="27"/>
      <c r="J19" s="224"/>
      <c r="K19" s="27"/>
    </row>
    <row r="20" spans="1:11" ht="12.75">
      <c r="A20" s="45"/>
      <c r="B20" s="580"/>
      <c r="C20" s="5" t="s">
        <v>366</v>
      </c>
      <c r="D20" s="5" t="s">
        <v>367</v>
      </c>
      <c r="E20" s="581"/>
      <c r="F20" s="581"/>
      <c r="G20" s="581"/>
      <c r="H20" s="27">
        <v>4</v>
      </c>
      <c r="I20" s="27">
        <v>6</v>
      </c>
      <c r="J20" s="224">
        <v>1</v>
      </c>
      <c r="K20" s="27">
        <f>SUM(I20:J20)</f>
        <v>7</v>
      </c>
    </row>
    <row r="21" spans="1:11" ht="12.75">
      <c r="A21" s="45"/>
      <c r="B21" s="580"/>
      <c r="C21" s="5" t="s">
        <v>368</v>
      </c>
      <c r="D21" s="5" t="s">
        <v>369</v>
      </c>
      <c r="E21" s="581"/>
      <c r="F21" s="581"/>
      <c r="G21" s="581"/>
      <c r="H21" s="6"/>
      <c r="I21" s="6"/>
      <c r="J21" s="223"/>
      <c r="K21" s="6"/>
    </row>
    <row r="22" spans="1:11" ht="12.75">
      <c r="A22" s="45"/>
      <c r="B22" s="580"/>
      <c r="C22" s="5" t="s">
        <v>370</v>
      </c>
      <c r="D22" s="5" t="s">
        <v>371</v>
      </c>
      <c r="E22" s="581"/>
      <c r="F22" s="581"/>
      <c r="G22" s="581"/>
      <c r="H22" s="6"/>
      <c r="I22" s="6"/>
      <c r="J22" s="223"/>
      <c r="K22" s="6"/>
    </row>
    <row r="23" spans="5:11" s="161" customFormat="1" ht="12.75">
      <c r="E23" s="225"/>
      <c r="F23" s="226"/>
      <c r="G23" s="227"/>
      <c r="H23" s="20"/>
      <c r="I23" s="20"/>
      <c r="J23" s="162"/>
      <c r="K23" s="20"/>
    </row>
    <row r="24" spans="1:11" ht="12.75">
      <c r="A24" s="44"/>
      <c r="B24" s="580"/>
      <c r="C24" s="5"/>
      <c r="D24" s="5"/>
      <c r="E24" s="581">
        <v>0</v>
      </c>
      <c r="F24" s="581">
        <v>0.0416666666666667</v>
      </c>
      <c r="G24" s="581">
        <v>0.0833333333333333</v>
      </c>
      <c r="H24" s="6"/>
      <c r="I24" s="6"/>
      <c r="J24" s="223"/>
      <c r="K24" s="6"/>
    </row>
    <row r="25" spans="1:11" ht="12.75">
      <c r="A25" s="45"/>
      <c r="B25" s="580"/>
      <c r="C25" s="5"/>
      <c r="D25" s="5"/>
      <c r="E25" s="581"/>
      <c r="F25" s="581"/>
      <c r="G25" s="581"/>
      <c r="H25" s="27"/>
      <c r="I25" s="27">
        <v>0</v>
      </c>
      <c r="J25" s="224">
        <v>0</v>
      </c>
      <c r="K25" s="27">
        <f>SUM(I25:J25)</f>
        <v>0</v>
      </c>
    </row>
    <row r="26" spans="1:11" ht="12.75">
      <c r="A26" s="45"/>
      <c r="B26" s="580"/>
      <c r="C26" s="5"/>
      <c r="D26" s="5"/>
      <c r="E26" s="581"/>
      <c r="F26" s="581"/>
      <c r="G26" s="581"/>
      <c r="H26" s="27"/>
      <c r="I26" s="27"/>
      <c r="J26" s="224"/>
      <c r="K26" s="27"/>
    </row>
    <row r="27" spans="1:11" ht="12.75">
      <c r="A27" s="45"/>
      <c r="B27" s="580"/>
      <c r="C27" s="5"/>
      <c r="D27" s="5"/>
      <c r="E27" s="581"/>
      <c r="F27" s="581"/>
      <c r="G27" s="581"/>
      <c r="H27" s="27"/>
      <c r="I27" s="27"/>
      <c r="J27" s="224"/>
      <c r="K27" s="27"/>
    </row>
    <row r="28" spans="2:11" s="161" customFormat="1" ht="12.75">
      <c r="B28" s="167"/>
      <c r="C28" s="167"/>
      <c r="D28" s="167"/>
      <c r="E28" s="225"/>
      <c r="F28" s="226"/>
      <c r="G28" s="227"/>
      <c r="H28" s="168"/>
      <c r="I28" s="168"/>
      <c r="J28" s="228"/>
      <c r="K28" s="168"/>
    </row>
    <row r="29" spans="1:11" ht="12.75">
      <c r="A29" s="44"/>
      <c r="B29" s="580"/>
      <c r="C29" s="5"/>
      <c r="D29" s="5"/>
      <c r="E29" s="581">
        <v>0</v>
      </c>
      <c r="F29" s="581">
        <v>0.0416666666666667</v>
      </c>
      <c r="G29" s="581">
        <v>0.0833333333333333</v>
      </c>
      <c r="H29" s="27"/>
      <c r="I29" s="27"/>
      <c r="J29" s="224"/>
      <c r="K29" s="27"/>
    </row>
    <row r="30" spans="1:11" ht="12.75">
      <c r="A30" s="45"/>
      <c r="B30" s="580"/>
      <c r="C30" s="5"/>
      <c r="D30" s="5"/>
      <c r="E30" s="581"/>
      <c r="F30" s="581"/>
      <c r="G30" s="581"/>
      <c r="H30" s="27"/>
      <c r="I30" s="27">
        <v>0</v>
      </c>
      <c r="J30" s="224">
        <v>0</v>
      </c>
      <c r="K30" s="27">
        <f>SUM(I30:J30)</f>
        <v>0</v>
      </c>
    </row>
    <row r="31" spans="1:11" ht="12.75">
      <c r="A31" s="45"/>
      <c r="B31" s="580"/>
      <c r="C31" s="5"/>
      <c r="D31" s="5"/>
      <c r="E31" s="581"/>
      <c r="F31" s="581"/>
      <c r="G31" s="581"/>
      <c r="H31" s="27"/>
      <c r="I31" s="27"/>
      <c r="J31" s="224"/>
      <c r="K31" s="27"/>
    </row>
    <row r="32" spans="1:11" ht="12.75">
      <c r="A32" s="45"/>
      <c r="B32" s="580"/>
      <c r="C32" s="5"/>
      <c r="D32" s="5"/>
      <c r="E32" s="581"/>
      <c r="F32" s="581"/>
      <c r="G32" s="581"/>
      <c r="H32" s="27"/>
      <c r="I32" s="27"/>
      <c r="J32" s="224"/>
      <c r="K32" s="27"/>
    </row>
    <row r="33" spans="2:11" s="161" customFormat="1" ht="12.75">
      <c r="B33" s="167"/>
      <c r="C33" s="167"/>
      <c r="D33" s="167"/>
      <c r="E33" s="225"/>
      <c r="F33" s="226"/>
      <c r="G33" s="227"/>
      <c r="H33" s="168"/>
      <c r="I33" s="168"/>
      <c r="J33" s="228"/>
      <c r="K33" s="168"/>
    </row>
    <row r="34" spans="1:11" ht="12.75">
      <c r="A34" s="44"/>
      <c r="B34" s="580"/>
      <c r="C34" s="5"/>
      <c r="D34" s="5"/>
      <c r="E34" s="581">
        <v>0</v>
      </c>
      <c r="F34" s="581">
        <v>0.0416666666666667</v>
      </c>
      <c r="G34" s="581">
        <v>0.0833333333333333</v>
      </c>
      <c r="H34" s="27"/>
      <c r="I34" s="27"/>
      <c r="J34" s="224"/>
      <c r="K34" s="27"/>
    </row>
    <row r="35" spans="2:11" ht="12.75">
      <c r="B35" s="580"/>
      <c r="C35" s="5"/>
      <c r="D35" s="5"/>
      <c r="E35" s="581"/>
      <c r="F35" s="581"/>
      <c r="G35" s="581"/>
      <c r="H35" s="27"/>
      <c r="I35" s="27">
        <v>0</v>
      </c>
      <c r="J35" s="224">
        <v>0</v>
      </c>
      <c r="K35" s="27">
        <f>SUM(I35:J35)</f>
        <v>0</v>
      </c>
    </row>
    <row r="36" spans="2:11" ht="12.75">
      <c r="B36" s="580"/>
      <c r="C36" s="5"/>
      <c r="D36" s="5"/>
      <c r="E36" s="581"/>
      <c r="F36" s="581"/>
      <c r="G36" s="581"/>
      <c r="H36" s="27"/>
      <c r="I36" s="27"/>
      <c r="J36" s="224"/>
      <c r="K36" s="27"/>
    </row>
    <row r="37" spans="2:11" ht="12.75">
      <c r="B37" s="580"/>
      <c r="C37" s="5"/>
      <c r="D37" s="5"/>
      <c r="E37" s="581"/>
      <c r="F37" s="581"/>
      <c r="G37" s="581"/>
      <c r="H37" s="27"/>
      <c r="I37" s="27"/>
      <c r="J37" s="224"/>
      <c r="K37" s="27"/>
    </row>
    <row r="38" spans="2:10" s="229" customFormat="1" ht="12.75">
      <c r="B38" s="230"/>
      <c r="C38" s="230"/>
      <c r="D38" s="230"/>
      <c r="E38" s="231"/>
      <c r="F38" s="232"/>
      <c r="G38" s="232"/>
      <c r="H38" s="233"/>
      <c r="I38" s="233"/>
      <c r="J38" s="232"/>
    </row>
    <row r="39" spans="2:10" s="229" customFormat="1" ht="12.75">
      <c r="B39" s="577"/>
      <c r="C39" s="230"/>
      <c r="D39" s="234"/>
      <c r="E39" s="579"/>
      <c r="F39" s="232"/>
      <c r="G39" s="232"/>
      <c r="H39" s="233"/>
      <c r="I39" s="233"/>
      <c r="J39" s="232"/>
    </row>
    <row r="40" spans="2:10" s="229" customFormat="1" ht="12.75">
      <c r="B40" s="577"/>
      <c r="C40" s="230"/>
      <c r="D40" s="230"/>
      <c r="E40" s="579"/>
      <c r="F40" s="232"/>
      <c r="G40" s="232"/>
      <c r="H40" s="232"/>
      <c r="I40" s="232"/>
      <c r="J40" s="232"/>
    </row>
    <row r="41" spans="2:10" s="229" customFormat="1" ht="12.75">
      <c r="B41" s="577"/>
      <c r="C41" s="230"/>
      <c r="D41" s="230"/>
      <c r="E41" s="579"/>
      <c r="F41" s="232"/>
      <c r="G41" s="232"/>
      <c r="H41" s="233"/>
      <c r="I41" s="233"/>
      <c r="J41" s="232"/>
    </row>
    <row r="42" spans="2:10" s="229" customFormat="1" ht="12.75">
      <c r="B42" s="577"/>
      <c r="C42" s="230"/>
      <c r="D42" s="230"/>
      <c r="E42" s="579"/>
      <c r="F42" s="235"/>
      <c r="G42" s="235"/>
      <c r="H42" s="230"/>
      <c r="I42" s="230"/>
      <c r="J42" s="235"/>
    </row>
    <row r="43" spans="2:10" s="229" customFormat="1" ht="12.75">
      <c r="B43" s="230"/>
      <c r="C43" s="230"/>
      <c r="D43" s="230"/>
      <c r="E43" s="231"/>
      <c r="F43" s="235"/>
      <c r="G43" s="235"/>
      <c r="H43" s="230"/>
      <c r="I43" s="230"/>
      <c r="J43" s="235"/>
    </row>
    <row r="44" spans="2:10" s="229" customFormat="1" ht="12.75">
      <c r="B44" s="577"/>
      <c r="C44" s="230"/>
      <c r="D44" s="230"/>
      <c r="E44" s="579"/>
      <c r="F44" s="232"/>
      <c r="G44" s="232"/>
      <c r="H44" s="233"/>
      <c r="I44" s="233"/>
      <c r="J44" s="232"/>
    </row>
    <row r="45" spans="2:10" s="229" customFormat="1" ht="12.75">
      <c r="B45" s="577"/>
      <c r="C45" s="230"/>
      <c r="D45" s="230"/>
      <c r="E45" s="579"/>
      <c r="F45" s="232"/>
      <c r="G45" s="232"/>
      <c r="H45" s="232"/>
      <c r="I45" s="232"/>
      <c r="J45" s="232"/>
    </row>
    <row r="46" spans="2:10" s="229" customFormat="1" ht="12.75">
      <c r="B46" s="577"/>
      <c r="C46" s="230"/>
      <c r="D46" s="230"/>
      <c r="E46" s="579"/>
      <c r="F46" s="232"/>
      <c r="G46" s="232"/>
      <c r="H46" s="233"/>
      <c r="I46" s="233"/>
      <c r="J46" s="232"/>
    </row>
    <row r="47" spans="2:10" s="229" customFormat="1" ht="12.75">
      <c r="B47" s="577"/>
      <c r="C47" s="230"/>
      <c r="D47" s="230"/>
      <c r="E47" s="579"/>
      <c r="F47" s="232"/>
      <c r="G47" s="232"/>
      <c r="H47" s="233"/>
      <c r="I47" s="233"/>
      <c r="J47" s="232"/>
    </row>
    <row r="48" spans="2:10" s="229" customFormat="1" ht="12.75">
      <c r="B48" s="230"/>
      <c r="C48" s="230"/>
      <c r="D48" s="230"/>
      <c r="E48" s="231"/>
      <c r="F48" s="232"/>
      <c r="G48" s="232"/>
      <c r="H48" s="233"/>
      <c r="I48" s="233"/>
      <c r="J48" s="232"/>
    </row>
    <row r="49" spans="2:10" s="229" customFormat="1" ht="12.75">
      <c r="B49" s="577"/>
      <c r="C49" s="230"/>
      <c r="D49" s="230"/>
      <c r="E49" s="579"/>
      <c r="F49" s="232"/>
      <c r="G49" s="232"/>
      <c r="H49" s="233"/>
      <c r="I49" s="233"/>
      <c r="J49" s="232"/>
    </row>
    <row r="50" spans="2:10" s="229" customFormat="1" ht="12.75">
      <c r="B50" s="578"/>
      <c r="E50" s="579"/>
      <c r="F50" s="232"/>
      <c r="G50" s="232"/>
      <c r="H50" s="232"/>
      <c r="I50" s="232"/>
      <c r="J50" s="232"/>
    </row>
    <row r="51" spans="2:10" s="229" customFormat="1" ht="12.75">
      <c r="B51" s="578"/>
      <c r="E51" s="579"/>
      <c r="F51" s="236"/>
      <c r="G51" s="236"/>
      <c r="J51" s="236"/>
    </row>
    <row r="52" spans="2:10" s="229" customFormat="1" ht="12.75">
      <c r="B52" s="578"/>
      <c r="E52" s="579"/>
      <c r="F52" s="236"/>
      <c r="G52" s="236"/>
      <c r="J52" s="236"/>
    </row>
    <row r="53" spans="5:10" s="229" customFormat="1" ht="12.75">
      <c r="E53" s="237"/>
      <c r="F53" s="236"/>
      <c r="G53" s="236"/>
      <c r="J53" s="236"/>
    </row>
    <row r="54" spans="2:10" s="229" customFormat="1" ht="12.75">
      <c r="B54" s="582"/>
      <c r="E54" s="579"/>
      <c r="F54" s="236"/>
      <c r="G54" s="236"/>
      <c r="J54" s="236"/>
    </row>
    <row r="55" spans="2:10" s="229" customFormat="1" ht="12.75">
      <c r="B55" s="582"/>
      <c r="E55" s="579"/>
      <c r="F55" s="236"/>
      <c r="G55" s="236"/>
      <c r="H55" s="236"/>
      <c r="I55" s="236"/>
      <c r="J55" s="232"/>
    </row>
    <row r="56" spans="2:10" s="229" customFormat="1" ht="12.75">
      <c r="B56" s="582"/>
      <c r="E56" s="579"/>
      <c r="F56" s="236"/>
      <c r="G56" s="236"/>
      <c r="J56" s="236"/>
    </row>
    <row r="57" spans="2:10" s="229" customFormat="1" ht="12.75">
      <c r="B57" s="582"/>
      <c r="E57" s="579"/>
      <c r="F57" s="236"/>
      <c r="G57" s="236"/>
      <c r="J57" s="236"/>
    </row>
    <row r="58" spans="5:10" s="229" customFormat="1" ht="12.75">
      <c r="E58" s="237"/>
      <c r="F58" s="236"/>
      <c r="G58" s="236"/>
      <c r="J58" s="236"/>
    </row>
    <row r="59" spans="2:10" s="229" customFormat="1" ht="12.75">
      <c r="B59" s="582"/>
      <c r="E59" s="579"/>
      <c r="F59" s="236"/>
      <c r="G59" s="236"/>
      <c r="J59" s="236"/>
    </row>
    <row r="60" spans="2:10" s="229" customFormat="1" ht="12.75">
      <c r="B60" s="582"/>
      <c r="E60" s="579"/>
      <c r="F60" s="236"/>
      <c r="G60" s="236"/>
      <c r="H60" s="236"/>
      <c r="I60" s="236"/>
      <c r="J60" s="232"/>
    </row>
    <row r="61" spans="2:10" s="229" customFormat="1" ht="12.75">
      <c r="B61" s="582"/>
      <c r="E61" s="579"/>
      <c r="F61" s="236"/>
      <c r="G61" s="236"/>
      <c r="J61" s="236"/>
    </row>
    <row r="62" spans="2:10" s="229" customFormat="1" ht="12.75">
      <c r="B62" s="582"/>
      <c r="E62" s="579"/>
      <c r="F62" s="236"/>
      <c r="G62" s="236"/>
      <c r="J62" s="236"/>
    </row>
    <row r="63" spans="5:10" s="229" customFormat="1" ht="12.75">
      <c r="E63" s="237"/>
      <c r="F63" s="236"/>
      <c r="G63" s="236"/>
      <c r="J63" s="236"/>
    </row>
    <row r="64" spans="2:10" s="229" customFormat="1" ht="12.75">
      <c r="B64" s="582"/>
      <c r="E64" s="579"/>
      <c r="F64" s="236"/>
      <c r="G64" s="236"/>
      <c r="J64" s="236"/>
    </row>
    <row r="65" spans="2:10" s="229" customFormat="1" ht="12.75">
      <c r="B65" s="582"/>
      <c r="E65" s="579"/>
      <c r="F65" s="236"/>
      <c r="G65" s="236"/>
      <c r="H65" s="236"/>
      <c r="I65" s="236"/>
      <c r="J65" s="232"/>
    </row>
    <row r="66" spans="2:10" s="229" customFormat="1" ht="12.75">
      <c r="B66" s="582"/>
      <c r="E66" s="579"/>
      <c r="F66" s="236"/>
      <c r="G66" s="236"/>
      <c r="J66" s="236"/>
    </row>
    <row r="67" spans="2:10" s="229" customFormat="1" ht="12.75">
      <c r="B67" s="582"/>
      <c r="E67" s="579"/>
      <c r="F67" s="236"/>
      <c r="G67" s="236"/>
      <c r="J67" s="236"/>
    </row>
    <row r="68" spans="5:10" s="229" customFormat="1" ht="12.75">
      <c r="E68" s="237"/>
      <c r="F68" s="236"/>
      <c r="G68" s="236"/>
      <c r="J68" s="236"/>
    </row>
  </sheetData>
  <mergeCells count="40">
    <mergeCell ref="F34:F37"/>
    <mergeCell ref="G34:G37"/>
    <mergeCell ref="F24:F27"/>
    <mergeCell ref="G24:G27"/>
    <mergeCell ref="F29:F32"/>
    <mergeCell ref="G29:G32"/>
    <mergeCell ref="F14:F17"/>
    <mergeCell ref="G14:G17"/>
    <mergeCell ref="F19:F22"/>
    <mergeCell ref="G19:G22"/>
    <mergeCell ref="F4:F7"/>
    <mergeCell ref="G4:G7"/>
    <mergeCell ref="F9:F12"/>
    <mergeCell ref="G9:G12"/>
    <mergeCell ref="B54:B57"/>
    <mergeCell ref="B59:B62"/>
    <mergeCell ref="B64:B67"/>
    <mergeCell ref="E54:E57"/>
    <mergeCell ref="E59:E62"/>
    <mergeCell ref="E64:E67"/>
    <mergeCell ref="B19:B22"/>
    <mergeCell ref="B4:B7"/>
    <mergeCell ref="B9:B12"/>
    <mergeCell ref="B14:B17"/>
    <mergeCell ref="E19:E22"/>
    <mergeCell ref="E4:E7"/>
    <mergeCell ref="E9:E12"/>
    <mergeCell ref="E14:E17"/>
    <mergeCell ref="B24:B27"/>
    <mergeCell ref="E24:E27"/>
    <mergeCell ref="B29:B32"/>
    <mergeCell ref="E29:E32"/>
    <mergeCell ref="B34:B37"/>
    <mergeCell ref="E34:E37"/>
    <mergeCell ref="B39:B42"/>
    <mergeCell ref="E39:E42"/>
    <mergeCell ref="B49:B52"/>
    <mergeCell ref="E49:E52"/>
    <mergeCell ref="B44:B47"/>
    <mergeCell ref="E44:E47"/>
  </mergeCells>
  <printOptions gridLines="1"/>
  <pageMargins left="0.75" right="0.75" top="0.6" bottom="0.47" header="0.29" footer="0.3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6"/>
  <sheetViews>
    <sheetView workbookViewId="0" topLeftCell="A1">
      <selection activeCell="R9" sqref="R9"/>
    </sheetView>
  </sheetViews>
  <sheetFormatPr defaultColWidth="11.421875" defaultRowHeight="12.75"/>
  <cols>
    <col min="1" max="1" width="37.8515625" style="0" customWidth="1"/>
    <col min="2" max="20" width="3.7109375" style="0" customWidth="1"/>
    <col min="21" max="21" width="15.00390625" style="0" customWidth="1"/>
  </cols>
  <sheetData>
    <row r="1" ht="12.75">
      <c r="A1" t="s">
        <v>55</v>
      </c>
    </row>
    <row r="3" spans="1:20" ht="112.5" customHeight="1">
      <c r="A3" s="80"/>
      <c r="B3" s="583" t="s">
        <v>209</v>
      </c>
      <c r="C3" s="583" t="s">
        <v>219</v>
      </c>
      <c r="D3" s="583" t="s">
        <v>26</v>
      </c>
      <c r="E3" s="584" t="s">
        <v>65</v>
      </c>
      <c r="F3" s="584" t="s">
        <v>43</v>
      </c>
      <c r="H3" s="583"/>
      <c r="I3" s="583"/>
      <c r="J3" s="583"/>
      <c r="L3" s="583"/>
      <c r="M3" s="583"/>
      <c r="N3" s="583"/>
      <c r="O3" s="82" t="s">
        <v>56</v>
      </c>
      <c r="P3" s="82" t="s">
        <v>6</v>
      </c>
      <c r="Q3" s="82" t="s">
        <v>38</v>
      </c>
      <c r="R3" s="82" t="s">
        <v>27</v>
      </c>
      <c r="S3" s="82" t="s">
        <v>78</v>
      </c>
      <c r="T3" s="83" t="s">
        <v>29</v>
      </c>
    </row>
    <row r="4" spans="1:20" ht="12.75">
      <c r="A4" s="80" t="s">
        <v>209</v>
      </c>
      <c r="B4" s="81"/>
      <c r="C4" s="80">
        <v>2</v>
      </c>
      <c r="D4" s="80">
        <v>0</v>
      </c>
      <c r="E4" s="80">
        <v>1</v>
      </c>
      <c r="F4" s="80">
        <v>0</v>
      </c>
      <c r="G4" s="80">
        <v>0</v>
      </c>
      <c r="H4" s="80">
        <v>0</v>
      </c>
      <c r="I4" s="80">
        <v>0</v>
      </c>
      <c r="J4" s="80">
        <v>0</v>
      </c>
      <c r="K4" s="80">
        <v>0</v>
      </c>
      <c r="L4" s="80">
        <v>0</v>
      </c>
      <c r="M4" s="80">
        <v>0</v>
      </c>
      <c r="N4" s="80">
        <v>0</v>
      </c>
      <c r="O4">
        <f aca="true" t="shared" si="0" ref="O4:O16">SUM(B4:N4)</f>
        <v>3</v>
      </c>
      <c r="P4" s="2">
        <v>3</v>
      </c>
      <c r="Q4" s="238">
        <v>7</v>
      </c>
      <c r="R4" s="239">
        <v>1</v>
      </c>
      <c r="S4" s="2">
        <v>0</v>
      </c>
      <c r="T4" s="240">
        <f>SUM(Q4:S4)</f>
        <v>8</v>
      </c>
    </row>
    <row r="5" spans="1:20" ht="12.75">
      <c r="A5" s="80" t="s">
        <v>219</v>
      </c>
      <c r="B5" s="80">
        <v>0</v>
      </c>
      <c r="C5" s="81"/>
      <c r="D5" s="80">
        <v>0</v>
      </c>
      <c r="E5" s="80">
        <v>1</v>
      </c>
      <c r="F5" s="80">
        <v>0</v>
      </c>
      <c r="G5" s="80">
        <v>0</v>
      </c>
      <c r="H5" s="80">
        <v>0</v>
      </c>
      <c r="I5" s="80">
        <v>0</v>
      </c>
      <c r="J5" s="80">
        <v>0</v>
      </c>
      <c r="K5" s="80">
        <v>0</v>
      </c>
      <c r="L5" s="80">
        <v>0</v>
      </c>
      <c r="M5" s="80">
        <v>0</v>
      </c>
      <c r="N5" s="80">
        <v>0</v>
      </c>
      <c r="O5">
        <f t="shared" si="0"/>
        <v>1</v>
      </c>
      <c r="P5" s="2">
        <v>5</v>
      </c>
      <c r="Q5" s="238">
        <v>5</v>
      </c>
      <c r="R5" s="239">
        <v>1</v>
      </c>
      <c r="S5" s="2">
        <v>0</v>
      </c>
      <c r="T5" s="240">
        <f aca="true" t="shared" si="1" ref="T5:T16">SUM(Q5:S5)</f>
        <v>6</v>
      </c>
    </row>
    <row r="6" spans="1:20" ht="12.75">
      <c r="A6" s="80" t="s">
        <v>26</v>
      </c>
      <c r="B6" s="80">
        <v>2</v>
      </c>
      <c r="C6" s="80">
        <v>2</v>
      </c>
      <c r="D6" s="81"/>
      <c r="E6" s="80">
        <v>1</v>
      </c>
      <c r="F6" s="80">
        <v>1</v>
      </c>
      <c r="G6" s="80">
        <v>0</v>
      </c>
      <c r="H6" s="80">
        <v>0</v>
      </c>
      <c r="I6" s="80">
        <v>0</v>
      </c>
      <c r="J6" s="80">
        <v>0</v>
      </c>
      <c r="K6" s="80">
        <v>0</v>
      </c>
      <c r="L6" s="80">
        <v>0</v>
      </c>
      <c r="M6" s="80">
        <v>0</v>
      </c>
      <c r="N6" s="80">
        <v>0</v>
      </c>
      <c r="O6">
        <f t="shared" si="0"/>
        <v>6</v>
      </c>
      <c r="P6" s="2">
        <v>2</v>
      </c>
      <c r="Q6" s="238">
        <v>8</v>
      </c>
      <c r="R6" s="239">
        <v>1</v>
      </c>
      <c r="S6" s="2">
        <v>0</v>
      </c>
      <c r="T6" s="240">
        <f t="shared" si="1"/>
        <v>9</v>
      </c>
    </row>
    <row r="7" spans="1:20" ht="12.75">
      <c r="A7" s="80" t="s">
        <v>65</v>
      </c>
      <c r="B7" s="80">
        <v>1</v>
      </c>
      <c r="C7" s="80">
        <v>1</v>
      </c>
      <c r="D7" s="174">
        <v>1</v>
      </c>
      <c r="E7" s="241"/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>
        <f t="shared" si="0"/>
        <v>3</v>
      </c>
      <c r="P7" s="2">
        <v>3</v>
      </c>
      <c r="Q7" s="238">
        <v>7</v>
      </c>
      <c r="R7" s="239">
        <v>1</v>
      </c>
      <c r="S7" s="2">
        <v>0</v>
      </c>
      <c r="T7" s="240">
        <f t="shared" si="1"/>
        <v>8</v>
      </c>
    </row>
    <row r="8" spans="1:20" ht="12.75">
      <c r="A8" s="80" t="s">
        <v>43</v>
      </c>
      <c r="B8" s="80">
        <v>2</v>
      </c>
      <c r="C8" s="80">
        <v>2</v>
      </c>
      <c r="D8" s="80">
        <v>1</v>
      </c>
      <c r="E8" s="80">
        <v>2</v>
      </c>
      <c r="F8" s="81"/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>
        <f t="shared" si="0"/>
        <v>7</v>
      </c>
      <c r="P8" s="2">
        <v>1</v>
      </c>
      <c r="Q8" s="238">
        <v>9</v>
      </c>
      <c r="R8" s="239">
        <v>1</v>
      </c>
      <c r="S8" s="2">
        <v>0</v>
      </c>
      <c r="T8" s="240">
        <f t="shared" si="1"/>
        <v>10</v>
      </c>
    </row>
    <row r="9" spans="1:20" ht="12.75">
      <c r="A9" s="80"/>
      <c r="B9" s="80">
        <v>0</v>
      </c>
      <c r="C9" s="80">
        <v>0</v>
      </c>
      <c r="D9" s="80">
        <v>0</v>
      </c>
      <c r="E9" s="80">
        <v>0</v>
      </c>
      <c r="F9" s="80">
        <v>0</v>
      </c>
      <c r="G9" s="81"/>
      <c r="H9" s="173">
        <v>0</v>
      </c>
      <c r="I9" s="174">
        <v>0</v>
      </c>
      <c r="J9" s="174">
        <v>0</v>
      </c>
      <c r="K9" s="174">
        <v>0</v>
      </c>
      <c r="L9" s="174">
        <v>0</v>
      </c>
      <c r="M9" s="174">
        <v>0</v>
      </c>
      <c r="N9" s="174">
        <v>0</v>
      </c>
      <c r="O9">
        <f t="shared" si="0"/>
        <v>0</v>
      </c>
      <c r="P9" s="2"/>
      <c r="Q9" s="238">
        <v>0</v>
      </c>
      <c r="R9" s="239">
        <v>0</v>
      </c>
      <c r="S9" s="2">
        <v>0</v>
      </c>
      <c r="T9" s="240">
        <f t="shared" si="1"/>
        <v>0</v>
      </c>
    </row>
    <row r="10" spans="1:20" ht="12.75">
      <c r="A10" s="80"/>
      <c r="B10" s="80">
        <v>0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1"/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>
        <f t="shared" si="0"/>
        <v>0</v>
      </c>
      <c r="P10" s="2"/>
      <c r="Q10" s="238">
        <v>0</v>
      </c>
      <c r="R10" s="239">
        <v>0</v>
      </c>
      <c r="S10" s="2">
        <v>0</v>
      </c>
      <c r="T10" s="240">
        <f t="shared" si="1"/>
        <v>0</v>
      </c>
    </row>
    <row r="11" spans="1:20" ht="12.75">
      <c r="A11" s="170"/>
      <c r="B11" s="171">
        <v>0</v>
      </c>
      <c r="C11" s="171">
        <v>0</v>
      </c>
      <c r="D11" s="171">
        <v>0</v>
      </c>
      <c r="E11" s="171">
        <v>0</v>
      </c>
      <c r="F11" s="171">
        <v>0</v>
      </c>
      <c r="G11" s="171">
        <v>0</v>
      </c>
      <c r="H11" s="171">
        <v>0</v>
      </c>
      <c r="I11" s="175"/>
      <c r="J11" s="171">
        <v>0</v>
      </c>
      <c r="K11" s="171">
        <v>0</v>
      </c>
      <c r="L11" s="171">
        <v>0</v>
      </c>
      <c r="M11" s="171">
        <v>0</v>
      </c>
      <c r="N11" s="80">
        <v>0</v>
      </c>
      <c r="O11">
        <f t="shared" si="0"/>
        <v>0</v>
      </c>
      <c r="P11" s="2"/>
      <c r="Q11" s="238">
        <v>0</v>
      </c>
      <c r="R11" s="239">
        <v>0</v>
      </c>
      <c r="S11" s="2">
        <v>0</v>
      </c>
      <c r="T11" s="240">
        <f t="shared" si="1"/>
        <v>0</v>
      </c>
    </row>
    <row r="12" spans="1:20" ht="12.75">
      <c r="A12" s="170"/>
      <c r="B12" s="171">
        <v>0</v>
      </c>
      <c r="C12" s="171">
        <v>0</v>
      </c>
      <c r="D12" s="171">
        <v>0</v>
      </c>
      <c r="E12" s="171">
        <v>0</v>
      </c>
      <c r="F12" s="171">
        <v>0</v>
      </c>
      <c r="G12" s="171">
        <v>0</v>
      </c>
      <c r="H12" s="171">
        <v>0</v>
      </c>
      <c r="I12" s="242">
        <v>0</v>
      </c>
      <c r="J12" s="243"/>
      <c r="K12" s="171">
        <v>0</v>
      </c>
      <c r="L12" s="171">
        <v>0</v>
      </c>
      <c r="M12" s="171">
        <v>0</v>
      </c>
      <c r="N12" s="80">
        <v>0</v>
      </c>
      <c r="O12" s="244">
        <v>0</v>
      </c>
      <c r="P12" s="2"/>
      <c r="Q12" s="238">
        <v>0</v>
      </c>
      <c r="R12" s="239">
        <v>0</v>
      </c>
      <c r="S12" s="2">
        <v>0</v>
      </c>
      <c r="T12" s="240">
        <f t="shared" si="1"/>
        <v>0</v>
      </c>
    </row>
    <row r="13" spans="1:20" ht="12.75">
      <c r="A13" s="170"/>
      <c r="B13" s="171">
        <v>0</v>
      </c>
      <c r="C13" s="171">
        <v>0</v>
      </c>
      <c r="D13" s="171">
        <v>0</v>
      </c>
      <c r="E13" s="171">
        <v>0</v>
      </c>
      <c r="F13" s="171">
        <v>0</v>
      </c>
      <c r="G13" s="171">
        <v>0</v>
      </c>
      <c r="H13" s="171">
        <v>0</v>
      </c>
      <c r="I13" s="171">
        <v>0</v>
      </c>
      <c r="J13" s="171">
        <v>0</v>
      </c>
      <c r="K13" s="175"/>
      <c r="L13" s="171">
        <v>0</v>
      </c>
      <c r="M13" s="171">
        <v>0</v>
      </c>
      <c r="N13" s="80">
        <v>0</v>
      </c>
      <c r="O13">
        <f t="shared" si="0"/>
        <v>0</v>
      </c>
      <c r="P13" s="2"/>
      <c r="Q13" s="238">
        <v>0</v>
      </c>
      <c r="R13" s="239">
        <v>0</v>
      </c>
      <c r="S13" s="2">
        <v>0</v>
      </c>
      <c r="T13" s="240">
        <f t="shared" si="1"/>
        <v>0</v>
      </c>
    </row>
    <row r="14" spans="1:21" ht="12.75">
      <c r="A14" s="170"/>
      <c r="B14" s="171">
        <v>0</v>
      </c>
      <c r="C14" s="171">
        <v>0</v>
      </c>
      <c r="D14" s="171">
        <v>0</v>
      </c>
      <c r="E14" s="171">
        <v>0</v>
      </c>
      <c r="F14" s="171">
        <v>0</v>
      </c>
      <c r="G14" s="171">
        <v>0</v>
      </c>
      <c r="H14" s="171">
        <v>0</v>
      </c>
      <c r="I14" s="171">
        <v>0</v>
      </c>
      <c r="J14" s="171">
        <v>0</v>
      </c>
      <c r="K14" s="171">
        <v>0</v>
      </c>
      <c r="L14" s="175"/>
      <c r="M14" s="171">
        <v>0</v>
      </c>
      <c r="N14" s="80">
        <v>0</v>
      </c>
      <c r="O14">
        <f t="shared" si="0"/>
        <v>0</v>
      </c>
      <c r="P14" s="2"/>
      <c r="Q14" s="238">
        <v>0</v>
      </c>
      <c r="R14" s="239">
        <v>0</v>
      </c>
      <c r="S14" s="2">
        <v>0</v>
      </c>
      <c r="T14" s="240">
        <f>SUM(Q14:S14)</f>
        <v>0</v>
      </c>
      <c r="U14" s="238"/>
    </row>
    <row r="15" spans="1:20" ht="12.75">
      <c r="A15" s="170"/>
      <c r="B15" s="171">
        <v>0</v>
      </c>
      <c r="C15" s="171">
        <v>0</v>
      </c>
      <c r="D15" s="171">
        <v>0</v>
      </c>
      <c r="E15" s="171">
        <v>0</v>
      </c>
      <c r="F15" s="171">
        <v>0</v>
      </c>
      <c r="G15" s="171">
        <v>0</v>
      </c>
      <c r="H15" s="171">
        <v>0</v>
      </c>
      <c r="I15" s="171">
        <v>0</v>
      </c>
      <c r="J15" s="171">
        <v>0</v>
      </c>
      <c r="K15" s="171">
        <v>0</v>
      </c>
      <c r="L15" s="171">
        <v>0</v>
      </c>
      <c r="M15" s="175"/>
      <c r="N15" s="80">
        <v>0</v>
      </c>
      <c r="O15">
        <f t="shared" si="0"/>
        <v>0</v>
      </c>
      <c r="P15" s="2"/>
      <c r="Q15" s="238">
        <v>0</v>
      </c>
      <c r="R15" s="239">
        <v>0</v>
      </c>
      <c r="S15" s="2">
        <v>0</v>
      </c>
      <c r="T15" s="240">
        <f t="shared" si="1"/>
        <v>0</v>
      </c>
    </row>
    <row r="16" spans="1:20" ht="12.75">
      <c r="A16" s="170"/>
      <c r="B16" s="172">
        <v>0</v>
      </c>
      <c r="C16" s="172">
        <v>0</v>
      </c>
      <c r="D16" s="172">
        <v>0</v>
      </c>
      <c r="E16" s="172">
        <v>0</v>
      </c>
      <c r="F16" s="172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2">
        <v>0</v>
      </c>
      <c r="N16" s="176"/>
      <c r="O16">
        <f t="shared" si="0"/>
        <v>0</v>
      </c>
      <c r="P16" s="2"/>
      <c r="Q16" s="238">
        <v>0</v>
      </c>
      <c r="R16" s="239">
        <v>0</v>
      </c>
      <c r="S16" s="2">
        <v>0</v>
      </c>
      <c r="T16" s="240">
        <f t="shared" si="1"/>
        <v>0</v>
      </c>
    </row>
  </sheetData>
  <printOptions/>
  <pageMargins left="0.75" right="0.75" top="1" bottom="1" header="0.4921259845" footer="0.4921259845"/>
  <pageSetup horizontalDpi="300" verticalDpi="300" orientation="landscape" paperSize="9" r:id="rId1"/>
  <ignoredErrors>
    <ignoredError sqref="T10 T8:T9 T4:T6 T11:T13 T15:T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KSB Wernigerode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Jörg Augustin</dc:creator>
  <cp:keywords/>
  <dc:description/>
  <cp:lastModifiedBy>Jörg Augustin</cp:lastModifiedBy>
  <cp:lastPrinted>2009-05-22T10:58:05Z</cp:lastPrinted>
  <dcterms:created xsi:type="dcterms:W3CDTF">2005-02-28T09:15:26Z</dcterms:created>
  <dcterms:modified xsi:type="dcterms:W3CDTF">2009-10-30T11:19:39Z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